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mc:AlternateContent>
    <mc:Choice Requires="x15">
      <x15ac:absPath xmlns:x15ac="http://schemas.microsoft.com/office/spreadsheetml/2010/11/ac" url="K:\20 自立生活支援課\もりや\物価高騰\"/>
    </mc:Choice>
  </mc:AlternateContent>
  <xr:revisionPtr revIDLastSave="0" documentId="13_ncr:1_{7232A567-1874-426C-BFF4-B9FA41930275}" xr6:coauthVersionLast="47" xr6:coauthVersionMax="47" xr10:uidLastSave="{00000000-0000-0000-0000-000000000000}"/>
  <bookViews>
    <workbookView xWindow="-120" yWindow="-120" windowWidth="29040" windowHeight="15720" tabRatio="801" xr2:uid="{00000000-000D-0000-FFFF-FFFF00000000}"/>
  </bookViews>
  <sheets>
    <sheet name="交付申請書" sheetId="1" r:id="rId1"/>
    <sheet name="交付申請書別紙１（介護）" sheetId="2" r:id="rId2"/>
    <sheet name="交付申請書別紙１（障害福祉)" sheetId="19" r:id="rId3"/>
    <sheet name="交付申請書別紙２" sheetId="17" r:id="rId4"/>
    <sheet name="請求書" sheetId="18" r:id="rId5"/>
    <sheet name="（対象サービス別単価一覧）" sheetId="3" state="hidden" r:id="rId6"/>
    <sheet name="（新封筒（灰色）)" sheetId="15" state="hidden" r:id="rId7"/>
    <sheet name="（交付決定通知書）" sheetId="12" state="hidden" r:id="rId8"/>
    <sheet name="（書類データ）" sheetId="14" state="hidden" r:id="rId9"/>
  </sheets>
  <definedNames>
    <definedName name="_xlnm.Print_Area" localSheetId="7">'（交付決定通知書）'!$A$1:$BB$55</definedName>
    <definedName name="_xlnm.Print_Area" localSheetId="6">'（新封筒（灰色）)'!$A$1:$AS$24</definedName>
    <definedName name="_xlnm.Print_Area" localSheetId="0">交付申請書!$A$1:$BB$38</definedName>
    <definedName name="_xlnm.Print_Area" localSheetId="1">'交付申請書別紙１（介護）'!$A$1:$I$36</definedName>
    <definedName name="_xlnm.Print_Area" localSheetId="2">'交付申請書別紙１（障害福祉)'!$A$1:$I$36</definedName>
    <definedName name="_xlnm.Print_Area" localSheetId="3">交付申請書別紙２!$A$1:$H$140</definedName>
    <definedName name="_xlnm.Print_Area" localSheetId="4">請求書!$A$1:$O$35</definedName>
    <definedName name="介護通所系サービス">'（対象サービス別単価一覧）'!$A$44:$A$49</definedName>
    <definedName name="介護保険サービス種別">'（対象サービス別単価一覧）'!$A$5:$A$24</definedName>
    <definedName name="障がい福祉サービス種別">'（対象サービス別単価一覧）'!$A$27:$A$35</definedName>
    <definedName name="補助単価">'（対象サービス別単価一覧）'!$A$4:$B$35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<sst xmlns="http://schemas.openxmlformats.org/spreadsheetml/2006/main" count="735" uniqueCount="376">
  <si>
    <t>令和</t>
    <rPh sb="0" eb="2">
      <t>レイワ</t>
    </rPh>
    <phoneticPr fontId="2"/>
  </si>
  <si>
    <t>年</t>
    <rPh sb="0" eb="1">
      <t>ネン</t>
    </rPh>
    <phoneticPr fontId="2"/>
  </si>
  <si>
    <t>月</t>
    <rPh sb="0" eb="1">
      <t>ツキ</t>
    </rPh>
    <phoneticPr fontId="2"/>
  </si>
  <si>
    <t>日</t>
    <rPh sb="0" eb="1">
      <t>ニチ</t>
    </rPh>
    <phoneticPr fontId="2"/>
  </si>
  <si>
    <t>法人名</t>
    <rPh sb="0" eb="2">
      <t>ホウジン</t>
    </rPh>
    <rPh sb="2" eb="3">
      <t>メイ</t>
    </rPh>
    <phoneticPr fontId="2"/>
  </si>
  <si>
    <t>所在地</t>
    <rPh sb="0" eb="3">
      <t>ショザイチ</t>
    </rPh>
    <phoneticPr fontId="2"/>
  </si>
  <si>
    <t>円</t>
    <rPh sb="0" eb="1">
      <t>エン</t>
    </rPh>
    <phoneticPr fontId="2"/>
  </si>
  <si>
    <t>事業所名</t>
    <rPh sb="0" eb="3">
      <t>ジギョウショ</t>
    </rPh>
    <rPh sb="3" eb="4">
      <t>メイ</t>
    </rPh>
    <phoneticPr fontId="2"/>
  </si>
  <si>
    <t>担当者</t>
    <rPh sb="0" eb="3">
      <t>タントウシャ</t>
    </rPh>
    <phoneticPr fontId="2"/>
  </si>
  <si>
    <t>電　話</t>
    <rPh sb="0" eb="1">
      <t>デン</t>
    </rPh>
    <rPh sb="2" eb="3">
      <t>ハナシ</t>
    </rPh>
    <phoneticPr fontId="2"/>
  </si>
  <si>
    <t>ＦＡＸ</t>
    <phoneticPr fontId="2"/>
  </si>
  <si>
    <t>e-mail</t>
    <phoneticPr fontId="2"/>
  </si>
  <si>
    <t>（申請者）</t>
    <rPh sb="1" eb="4">
      <t>シンセイシャ</t>
    </rPh>
    <phoneticPr fontId="2"/>
  </si>
  <si>
    <t>事業所番号</t>
    <rPh sb="0" eb="3">
      <t>ジギョウショ</t>
    </rPh>
    <rPh sb="3" eb="5">
      <t>バンゴウ</t>
    </rPh>
    <phoneticPr fontId="2"/>
  </si>
  <si>
    <t>サービス種別</t>
    <rPh sb="4" eb="6">
      <t>シュベツ</t>
    </rPh>
    <phoneticPr fontId="2"/>
  </si>
  <si>
    <t>合計額（補助基準額）</t>
    <rPh sb="0" eb="2">
      <t>ゴウケイ</t>
    </rPh>
    <rPh sb="2" eb="3">
      <t>ガク</t>
    </rPh>
    <rPh sb="4" eb="6">
      <t>ホジョ</t>
    </rPh>
    <rPh sb="6" eb="8">
      <t>キジュン</t>
    </rPh>
    <rPh sb="8" eb="9">
      <t>ガク</t>
    </rPh>
    <phoneticPr fontId="2"/>
  </si>
  <si>
    <t>㊞</t>
    <phoneticPr fontId="2"/>
  </si>
  <si>
    <t>金融機関名</t>
    <rPh sb="0" eb="2">
      <t>キンユウ</t>
    </rPh>
    <rPh sb="2" eb="4">
      <t>キカン</t>
    </rPh>
    <rPh sb="4" eb="5">
      <t>メイ</t>
    </rPh>
    <phoneticPr fontId="2"/>
  </si>
  <si>
    <t>支店名</t>
    <rPh sb="0" eb="3">
      <t>シテンメイ</t>
    </rPh>
    <phoneticPr fontId="2"/>
  </si>
  <si>
    <t>口座番号</t>
    <rPh sb="0" eb="2">
      <t>コウザ</t>
    </rPh>
    <rPh sb="2" eb="4">
      <t>バンゴウ</t>
    </rPh>
    <phoneticPr fontId="2"/>
  </si>
  <si>
    <t>口座名義</t>
    <rPh sb="0" eb="2">
      <t>コウザ</t>
    </rPh>
    <rPh sb="2" eb="4">
      <t>メイギ</t>
    </rPh>
    <phoneticPr fontId="2"/>
  </si>
  <si>
    <t>金</t>
    <rPh sb="0" eb="1">
      <t>キン</t>
    </rPh>
    <phoneticPr fontId="2"/>
  </si>
  <si>
    <t>口座種別</t>
    <rPh sb="0" eb="2">
      <t>コウザ</t>
    </rPh>
    <rPh sb="2" eb="4">
      <t>シュベツ</t>
    </rPh>
    <phoneticPr fontId="2"/>
  </si>
  <si>
    <t>（フリガナ）</t>
    <phoneticPr fontId="2"/>
  </si>
  <si>
    <t>金</t>
    <rPh sb="0" eb="1">
      <t>キン</t>
    </rPh>
    <phoneticPr fontId="2"/>
  </si>
  <si>
    <t>交付決定額</t>
    <rPh sb="0" eb="2">
      <t>コウフ</t>
    </rPh>
    <rPh sb="2" eb="4">
      <t>ケッテイ</t>
    </rPh>
    <rPh sb="4" eb="5">
      <t>ガク</t>
    </rPh>
    <phoneticPr fontId="2"/>
  </si>
  <si>
    <t>返還額</t>
    <rPh sb="0" eb="2">
      <t>ヘンカン</t>
    </rPh>
    <rPh sb="2" eb="3">
      <t>ガク</t>
    </rPh>
    <phoneticPr fontId="2"/>
  </si>
  <si>
    <t>補助単価</t>
    <rPh sb="0" eb="2">
      <t>ホジョ</t>
    </rPh>
    <rPh sb="2" eb="4">
      <t>タンカ</t>
    </rPh>
    <phoneticPr fontId="2"/>
  </si>
  <si>
    <t>交付申請額積算の根拠となる事業所一覧</t>
    <rPh sb="0" eb="2">
      <t>コウフ</t>
    </rPh>
    <rPh sb="2" eb="4">
      <t>シンセイ</t>
    </rPh>
    <rPh sb="4" eb="5">
      <t>ガク</t>
    </rPh>
    <rPh sb="5" eb="7">
      <t>セキサン</t>
    </rPh>
    <rPh sb="8" eb="10">
      <t>コンキョ</t>
    </rPh>
    <rPh sb="13" eb="16">
      <t>ジギョウショ</t>
    </rPh>
    <rPh sb="16" eb="18">
      <t>イチラン</t>
    </rPh>
    <phoneticPr fontId="2"/>
  </si>
  <si>
    <t>実績額</t>
    <rPh sb="0" eb="2">
      <t>ジッセキ</t>
    </rPh>
    <rPh sb="2" eb="3">
      <t>ガク</t>
    </rPh>
    <phoneticPr fontId="2"/>
  </si>
  <si>
    <t>代表者名　</t>
    <rPh sb="0" eb="3">
      <t>ダイヒョウシャ</t>
    </rPh>
    <phoneticPr fontId="2"/>
  </si>
  <si>
    <t>　訪問入浴介護</t>
  </si>
  <si>
    <t>　訪問看護</t>
  </si>
  <si>
    <t>　通所リハビリテーション</t>
  </si>
  <si>
    <t>　短期入所生活介護</t>
  </si>
  <si>
    <t>　短期入所療養介護</t>
  </si>
  <si>
    <t>　特定施設入居者生活介護</t>
  </si>
  <si>
    <t>　小規模多機能型居宅介護</t>
  </si>
  <si>
    <t>　認知症対応型通所介護</t>
  </si>
  <si>
    <t>　認知症対応型共同生活介護</t>
  </si>
  <si>
    <t>　訪問介護</t>
    <phoneticPr fontId="2"/>
  </si>
  <si>
    <t>　通所介護</t>
    <phoneticPr fontId="2"/>
  </si>
  <si>
    <t>　地域密着型通所介護</t>
    <phoneticPr fontId="2"/>
  </si>
  <si>
    <t>　介護老人福祉施設</t>
    <phoneticPr fontId="2"/>
  </si>
  <si>
    <t>　介護老人保健施設</t>
    <phoneticPr fontId="2"/>
  </si>
  <si>
    <t>交付申請書　別紙１</t>
    <rPh sb="0" eb="5">
      <t>コウフシンセイショ</t>
    </rPh>
    <rPh sb="6" eb="8">
      <t>ベッシ</t>
    </rPh>
    <phoneticPr fontId="2"/>
  </si>
  <si>
    <t>（問合せ及び書類送付先）</t>
    <rPh sb="1" eb="3">
      <t>トイアワ</t>
    </rPh>
    <rPh sb="4" eb="5">
      <t>オヨ</t>
    </rPh>
    <rPh sb="6" eb="8">
      <t>ショルイ</t>
    </rPh>
    <rPh sb="8" eb="11">
      <t>ソウフサキ</t>
    </rPh>
    <phoneticPr fontId="2"/>
  </si>
  <si>
    <t>郵便番号</t>
    <rPh sb="0" eb="4">
      <t>ユウビンバンゴウ</t>
    </rPh>
    <phoneticPr fontId="2"/>
  </si>
  <si>
    <t>住　所</t>
    <rPh sb="0" eb="1">
      <t>ジュウ</t>
    </rPh>
    <rPh sb="2" eb="3">
      <t>ショ</t>
    </rPh>
    <phoneticPr fontId="2"/>
  </si>
  <si>
    <t>宛　先</t>
    <rPh sb="0" eb="1">
      <t>アテ</t>
    </rPh>
    <rPh sb="2" eb="3">
      <t>サキ</t>
    </rPh>
    <phoneticPr fontId="2"/>
  </si>
  <si>
    <t>添付書類</t>
    <rPh sb="0" eb="2">
      <t>テンプ</t>
    </rPh>
    <rPh sb="2" eb="4">
      <t>ショルイ</t>
    </rPh>
    <phoneticPr fontId="2"/>
  </si>
  <si>
    <t>⑴</t>
    <phoneticPr fontId="2"/>
  </si>
  <si>
    <t>⑵</t>
    <phoneticPr fontId="2"/>
  </si>
  <si>
    <t>補助対象事業所</t>
    <rPh sb="0" eb="2">
      <t>ホジョ</t>
    </rPh>
    <rPh sb="2" eb="4">
      <t>タイショウ</t>
    </rPh>
    <rPh sb="4" eb="6">
      <t>ジギョウ</t>
    </rPh>
    <rPh sb="6" eb="7">
      <t>ショ</t>
    </rPh>
    <phoneticPr fontId="2"/>
  </si>
  <si>
    <t>⑴</t>
    <phoneticPr fontId="2"/>
  </si>
  <si>
    <t>⑵</t>
    <phoneticPr fontId="2"/>
  </si>
  <si>
    <t>１</t>
    <phoneticPr fontId="2"/>
  </si>
  <si>
    <t>３</t>
    <phoneticPr fontId="2"/>
  </si>
  <si>
    <t>２</t>
    <phoneticPr fontId="2"/>
  </si>
  <si>
    <t>交付申請額</t>
    <rPh sb="0" eb="2">
      <t>コウフ</t>
    </rPh>
    <rPh sb="2" eb="4">
      <t>シンセイ</t>
    </rPh>
    <rPh sb="4" eb="5">
      <t>ガク</t>
    </rPh>
    <phoneticPr fontId="2"/>
  </si>
  <si>
    <t>記</t>
    <rPh sb="0" eb="1">
      <t>キ</t>
    </rPh>
    <phoneticPr fontId="2"/>
  </si>
  <si>
    <t>介護保険サービス種別</t>
    <rPh sb="8" eb="10">
      <t>シュベツ</t>
    </rPh>
    <phoneticPr fontId="2"/>
  </si>
  <si>
    <t>障がい福祉サービス種別</t>
    <rPh sb="0" eb="1">
      <t>ショウ</t>
    </rPh>
    <rPh sb="3" eb="5">
      <t>フクシ</t>
    </rPh>
    <rPh sb="9" eb="11">
      <t>シュベツ</t>
    </rPh>
    <phoneticPr fontId="2"/>
  </si>
  <si>
    <t>交付申請書　選択（１＝介護、２＝障がい）</t>
    <rPh sb="0" eb="5">
      <t>コウフシンセイショ</t>
    </rPh>
    <rPh sb="6" eb="8">
      <t>センタク</t>
    </rPh>
    <rPh sb="11" eb="13">
      <t>カイゴ</t>
    </rPh>
    <rPh sb="16" eb="17">
      <t>ショウ</t>
    </rPh>
    <phoneticPr fontId="2"/>
  </si>
  <si>
    <t>　生活介護</t>
    <rPh sb="1" eb="3">
      <t>セイカツ</t>
    </rPh>
    <rPh sb="3" eb="5">
      <t>カイゴ</t>
    </rPh>
    <phoneticPr fontId="2"/>
  </si>
  <si>
    <t>　短期入所</t>
    <rPh sb="1" eb="3">
      <t>タンキ</t>
    </rPh>
    <rPh sb="3" eb="5">
      <t>ニュウショ</t>
    </rPh>
    <phoneticPr fontId="2"/>
  </si>
  <si>
    <t>　就労移行支援</t>
    <rPh sb="1" eb="3">
      <t>シュウロウ</t>
    </rPh>
    <rPh sb="3" eb="5">
      <t>イコウ</t>
    </rPh>
    <rPh sb="5" eb="7">
      <t>シエン</t>
    </rPh>
    <phoneticPr fontId="2"/>
  </si>
  <si>
    <t>　就労継続支援</t>
    <rPh sb="1" eb="3">
      <t>シュウロウ</t>
    </rPh>
    <rPh sb="3" eb="5">
      <t>ケイゾク</t>
    </rPh>
    <rPh sb="5" eb="7">
      <t>シエン</t>
    </rPh>
    <phoneticPr fontId="2"/>
  </si>
  <si>
    <t>　共同生活援助</t>
    <rPh sb="1" eb="3">
      <t>キョウドウ</t>
    </rPh>
    <rPh sb="3" eb="5">
      <t>セイカツ</t>
    </rPh>
    <rPh sb="5" eb="7">
      <t>エンジョ</t>
    </rPh>
    <phoneticPr fontId="2"/>
  </si>
  <si>
    <t>銀　行
　信用金庫
　信用組合
農　協</t>
    <rPh sb="0" eb="1">
      <t>ギン</t>
    </rPh>
    <rPh sb="2" eb="3">
      <t>ギョウ</t>
    </rPh>
    <rPh sb="5" eb="7">
      <t>シンヨウ</t>
    </rPh>
    <rPh sb="7" eb="9">
      <t>キンコ</t>
    </rPh>
    <rPh sb="11" eb="13">
      <t>シンヨウ</t>
    </rPh>
    <rPh sb="13" eb="15">
      <t>クミアイ</t>
    </rPh>
    <rPh sb="16" eb="17">
      <t>ノウ</t>
    </rPh>
    <rPh sb="18" eb="19">
      <t>キョウ</t>
    </rPh>
    <phoneticPr fontId="2"/>
  </si>
  <si>
    <t>申請書</t>
    <rPh sb="0" eb="3">
      <t>シンセイショ</t>
    </rPh>
    <phoneticPr fontId="2"/>
  </si>
  <si>
    <t>申請年</t>
    <rPh sb="0" eb="2">
      <t>シンセイ</t>
    </rPh>
    <rPh sb="2" eb="3">
      <t>ドシ</t>
    </rPh>
    <phoneticPr fontId="2"/>
  </si>
  <si>
    <t>月</t>
    <rPh sb="0" eb="1">
      <t>ツキ</t>
    </rPh>
    <phoneticPr fontId="2"/>
  </si>
  <si>
    <t>日</t>
    <rPh sb="0" eb="1">
      <t>ヒ</t>
    </rPh>
    <phoneticPr fontId="2"/>
  </si>
  <si>
    <t>法人名</t>
    <rPh sb="0" eb="2">
      <t>ホウジン</t>
    </rPh>
    <rPh sb="2" eb="3">
      <t>メイ</t>
    </rPh>
    <phoneticPr fontId="2"/>
  </si>
  <si>
    <t>代表者名</t>
    <rPh sb="0" eb="3">
      <t>ダイヒョウシャ</t>
    </rPh>
    <rPh sb="3" eb="4">
      <t>メイ</t>
    </rPh>
    <phoneticPr fontId="2"/>
  </si>
  <si>
    <t>所在地</t>
    <rPh sb="0" eb="3">
      <t>ショザイチ</t>
    </rPh>
    <phoneticPr fontId="2"/>
  </si>
  <si>
    <t>補助対象事業所</t>
  </si>
  <si>
    <t>交付申請額</t>
    <rPh sb="0" eb="2">
      <t>コウフ</t>
    </rPh>
    <rPh sb="2" eb="4">
      <t>シンセイ</t>
    </rPh>
    <rPh sb="4" eb="5">
      <t>ガク</t>
    </rPh>
    <phoneticPr fontId="2"/>
  </si>
  <si>
    <t>（問合せ及び書類送付先）</t>
  </si>
  <si>
    <t>ＦＡＸ</t>
  </si>
  <si>
    <t>e-mail</t>
  </si>
  <si>
    <t>事業所番号１</t>
    <rPh sb="0" eb="3">
      <t>ジギョウショ</t>
    </rPh>
    <rPh sb="3" eb="5">
      <t>バンゴウ</t>
    </rPh>
    <phoneticPr fontId="2"/>
  </si>
  <si>
    <t>事業所番号２</t>
    <rPh sb="0" eb="3">
      <t>ジギョウショ</t>
    </rPh>
    <rPh sb="3" eb="5">
      <t>バンゴウ</t>
    </rPh>
    <phoneticPr fontId="2"/>
  </si>
  <si>
    <t>事業所番号３</t>
    <rPh sb="0" eb="3">
      <t>ジギョウショ</t>
    </rPh>
    <rPh sb="3" eb="5">
      <t>バンゴウ</t>
    </rPh>
    <phoneticPr fontId="2"/>
  </si>
  <si>
    <t>事業所番号４</t>
    <rPh sb="0" eb="3">
      <t>ジギョウショ</t>
    </rPh>
    <rPh sb="3" eb="5">
      <t>バンゴウ</t>
    </rPh>
    <phoneticPr fontId="2"/>
  </si>
  <si>
    <t>事業所番号５</t>
    <rPh sb="0" eb="3">
      <t>ジギョウショ</t>
    </rPh>
    <rPh sb="3" eb="5">
      <t>バンゴウ</t>
    </rPh>
    <phoneticPr fontId="2"/>
  </si>
  <si>
    <t>事業所番号６</t>
    <rPh sb="0" eb="3">
      <t>ジギョウショ</t>
    </rPh>
    <rPh sb="3" eb="5">
      <t>バンゴウ</t>
    </rPh>
    <phoneticPr fontId="2"/>
  </si>
  <si>
    <t>事業所番号７</t>
    <rPh sb="0" eb="3">
      <t>ジギョウショ</t>
    </rPh>
    <rPh sb="3" eb="5">
      <t>バンゴウ</t>
    </rPh>
    <phoneticPr fontId="2"/>
  </si>
  <si>
    <t>事業所番号８</t>
    <rPh sb="0" eb="3">
      <t>ジギョウショ</t>
    </rPh>
    <rPh sb="3" eb="5">
      <t>バンゴウ</t>
    </rPh>
    <phoneticPr fontId="2"/>
  </si>
  <si>
    <t>事業所番号９</t>
    <rPh sb="0" eb="3">
      <t>ジギョウショ</t>
    </rPh>
    <rPh sb="3" eb="5">
      <t>バンゴウ</t>
    </rPh>
    <phoneticPr fontId="2"/>
  </si>
  <si>
    <t>事業所番号１０</t>
    <rPh sb="0" eb="3">
      <t>ジギョウショ</t>
    </rPh>
    <rPh sb="3" eb="5">
      <t>バンゴウ</t>
    </rPh>
    <phoneticPr fontId="2"/>
  </si>
  <si>
    <t>事業所番号１１</t>
    <rPh sb="0" eb="3">
      <t>ジギョウショ</t>
    </rPh>
    <rPh sb="3" eb="5">
      <t>バンゴウ</t>
    </rPh>
    <phoneticPr fontId="2"/>
  </si>
  <si>
    <t>事業所番号１２</t>
    <rPh sb="0" eb="3">
      <t>ジギョウショ</t>
    </rPh>
    <rPh sb="3" eb="5">
      <t>バンゴウ</t>
    </rPh>
    <phoneticPr fontId="2"/>
  </si>
  <si>
    <t>事業者名１</t>
    <rPh sb="0" eb="3">
      <t>ジギョウシャ</t>
    </rPh>
    <rPh sb="3" eb="4">
      <t>メイ</t>
    </rPh>
    <phoneticPr fontId="2"/>
  </si>
  <si>
    <t>事業者名２</t>
    <rPh sb="0" eb="3">
      <t>ジギョウシャ</t>
    </rPh>
    <rPh sb="3" eb="4">
      <t>メイ</t>
    </rPh>
    <phoneticPr fontId="2"/>
  </si>
  <si>
    <t>事業者名３</t>
    <rPh sb="0" eb="3">
      <t>ジギョウシャ</t>
    </rPh>
    <rPh sb="3" eb="4">
      <t>メイ</t>
    </rPh>
    <phoneticPr fontId="2"/>
  </si>
  <si>
    <t>事業者名４</t>
    <rPh sb="0" eb="3">
      <t>ジギョウシャ</t>
    </rPh>
    <rPh sb="3" eb="4">
      <t>メイ</t>
    </rPh>
    <phoneticPr fontId="2"/>
  </si>
  <si>
    <t>事業者名５</t>
    <rPh sb="0" eb="3">
      <t>ジギョウシャ</t>
    </rPh>
    <rPh sb="3" eb="4">
      <t>メイ</t>
    </rPh>
    <phoneticPr fontId="2"/>
  </si>
  <si>
    <t>事業者名６</t>
    <rPh sb="0" eb="3">
      <t>ジギョウシャ</t>
    </rPh>
    <rPh sb="3" eb="4">
      <t>メイ</t>
    </rPh>
    <phoneticPr fontId="2"/>
  </si>
  <si>
    <t>事業者名７</t>
    <rPh sb="0" eb="3">
      <t>ジギョウシャ</t>
    </rPh>
    <rPh sb="3" eb="4">
      <t>メイ</t>
    </rPh>
    <phoneticPr fontId="2"/>
  </si>
  <si>
    <t>事業者名８</t>
    <rPh sb="0" eb="3">
      <t>ジギョウシャ</t>
    </rPh>
    <rPh sb="3" eb="4">
      <t>メイ</t>
    </rPh>
    <phoneticPr fontId="2"/>
  </si>
  <si>
    <t>事業者名９</t>
    <rPh sb="0" eb="3">
      <t>ジギョウシャ</t>
    </rPh>
    <rPh sb="3" eb="4">
      <t>メイ</t>
    </rPh>
    <phoneticPr fontId="2"/>
  </si>
  <si>
    <t>事業者名１０</t>
    <rPh sb="0" eb="3">
      <t>ジギョウシャ</t>
    </rPh>
    <rPh sb="3" eb="4">
      <t>メイ</t>
    </rPh>
    <phoneticPr fontId="2"/>
  </si>
  <si>
    <t>事業者名１１</t>
    <rPh sb="0" eb="3">
      <t>ジギョウシャ</t>
    </rPh>
    <rPh sb="3" eb="4">
      <t>メイ</t>
    </rPh>
    <phoneticPr fontId="2"/>
  </si>
  <si>
    <t>事業者名１２</t>
    <rPh sb="0" eb="3">
      <t>ジギョウシャ</t>
    </rPh>
    <rPh sb="3" eb="4">
      <t>メイ</t>
    </rPh>
    <phoneticPr fontId="2"/>
  </si>
  <si>
    <t>サービス種別１</t>
    <rPh sb="4" eb="6">
      <t>シュベツ</t>
    </rPh>
    <phoneticPr fontId="2"/>
  </si>
  <si>
    <t>サービス種別２</t>
    <rPh sb="4" eb="6">
      <t>シュベツ</t>
    </rPh>
    <phoneticPr fontId="2"/>
  </si>
  <si>
    <t>サービス種別３</t>
    <rPh sb="4" eb="6">
      <t>シュベツ</t>
    </rPh>
    <phoneticPr fontId="2"/>
  </si>
  <si>
    <t>サービス種別４</t>
    <rPh sb="4" eb="6">
      <t>シュベツ</t>
    </rPh>
    <phoneticPr fontId="2"/>
  </si>
  <si>
    <t>サービス種別５</t>
    <rPh sb="4" eb="6">
      <t>シュベツ</t>
    </rPh>
    <phoneticPr fontId="2"/>
  </si>
  <si>
    <t>サービス種別６</t>
    <rPh sb="4" eb="6">
      <t>シュベツ</t>
    </rPh>
    <phoneticPr fontId="2"/>
  </si>
  <si>
    <t>サービス種別７</t>
    <rPh sb="4" eb="6">
      <t>シュベツ</t>
    </rPh>
    <phoneticPr fontId="2"/>
  </si>
  <si>
    <t>サービス種別８</t>
    <rPh sb="4" eb="6">
      <t>シュベツ</t>
    </rPh>
    <phoneticPr fontId="2"/>
  </si>
  <si>
    <t>サービス種別９</t>
    <rPh sb="4" eb="6">
      <t>シュベツ</t>
    </rPh>
    <phoneticPr fontId="2"/>
  </si>
  <si>
    <t>サービス種別１０</t>
    <rPh sb="4" eb="6">
      <t>シュベツ</t>
    </rPh>
    <phoneticPr fontId="2"/>
  </si>
  <si>
    <t>サービス種別１１</t>
    <rPh sb="4" eb="6">
      <t>シュベツ</t>
    </rPh>
    <phoneticPr fontId="2"/>
  </si>
  <si>
    <t>サービス種別１２</t>
    <rPh sb="4" eb="6">
      <t>シュベツ</t>
    </rPh>
    <phoneticPr fontId="2"/>
  </si>
  <si>
    <t>合計額（交付申請額）</t>
    <rPh sb="0" eb="2">
      <t>ゴウケイ</t>
    </rPh>
    <rPh sb="2" eb="3">
      <t>ガク</t>
    </rPh>
    <rPh sb="4" eb="9">
      <t>コウフシンセイガク</t>
    </rPh>
    <phoneticPr fontId="2"/>
  </si>
  <si>
    <t>交付申請書（別紙２）</t>
    <rPh sb="0" eb="2">
      <t>コウフ</t>
    </rPh>
    <rPh sb="2" eb="5">
      <t>シンセイショ</t>
    </rPh>
    <rPh sb="6" eb="8">
      <t>ベッシ</t>
    </rPh>
    <phoneticPr fontId="2"/>
  </si>
  <si>
    <t>記</t>
  </si>
  <si>
    <t>２　交付決定額</t>
    <rPh sb="2" eb="4">
      <t>コウフ</t>
    </rPh>
    <rPh sb="4" eb="6">
      <t>ケッテイ</t>
    </rPh>
    <rPh sb="6" eb="7">
      <t>ガク</t>
    </rPh>
    <phoneticPr fontId="2"/>
  </si>
  <si>
    <t>１　法人名及び対象事業所名</t>
    <phoneticPr fontId="2"/>
  </si>
  <si>
    <t>交付決定通知書</t>
    <rPh sb="0" eb="2">
      <t>コウフ</t>
    </rPh>
    <rPh sb="2" eb="4">
      <t>ケッテイ</t>
    </rPh>
    <rPh sb="4" eb="7">
      <t>ツウチショ</t>
    </rPh>
    <phoneticPr fontId="2"/>
  </si>
  <si>
    <t>決定日</t>
    <rPh sb="0" eb="2">
      <t>ケッテイ</t>
    </rPh>
    <rPh sb="2" eb="3">
      <t>ビ</t>
    </rPh>
    <phoneticPr fontId="2"/>
  </si>
  <si>
    <t>発番</t>
    <rPh sb="0" eb="2">
      <t>ハツバン</t>
    </rPh>
    <phoneticPr fontId="2"/>
  </si>
  <si>
    <t>号</t>
    <rPh sb="0" eb="1">
      <t>ゴウ</t>
    </rPh>
    <phoneticPr fontId="2"/>
  </si>
  <si>
    <t>発出日</t>
    <rPh sb="0" eb="2">
      <t>ハッシュツ</t>
    </rPh>
    <rPh sb="2" eb="3">
      <t>ビ</t>
    </rPh>
    <phoneticPr fontId="2"/>
  </si>
  <si>
    <t>　なお、事務執行に際しては、次の事項を遵守してください。</t>
    <phoneticPr fontId="2"/>
  </si>
  <si>
    <t>　⑶　市長又は監査委員の監査に応じること。</t>
    <phoneticPr fontId="2"/>
  </si>
  <si>
    <t>　⑴　法人名　　　　</t>
    <phoneticPr fontId="2"/>
  </si>
  <si>
    <t>担当課</t>
    <rPh sb="0" eb="3">
      <t>タントウカ</t>
    </rPh>
    <phoneticPr fontId="2"/>
  </si>
  <si>
    <t>〒</t>
    <phoneticPr fontId="2"/>
  </si>
  <si>
    <t>敬称</t>
    <rPh sb="0" eb="2">
      <t>ケイショウ</t>
    </rPh>
    <phoneticPr fontId="2"/>
  </si>
  <si>
    <t>-</t>
    <phoneticPr fontId="2"/>
  </si>
  <si>
    <t>法人宛て</t>
    <rPh sb="0" eb="2">
      <t>ホウジン</t>
    </rPh>
    <rPh sb="2" eb="3">
      <t>ア</t>
    </rPh>
    <phoneticPr fontId="2"/>
  </si>
  <si>
    <t>事業所宛て</t>
    <rPh sb="0" eb="3">
      <t>ジギョウショ</t>
    </rPh>
    <rPh sb="3" eb="4">
      <t>ア</t>
    </rPh>
    <phoneticPr fontId="2"/>
  </si>
  <si>
    <t>宛先</t>
    <rPh sb="0" eb="2">
      <t>アテサキ</t>
    </rPh>
    <phoneticPr fontId="2"/>
  </si>
  <si>
    <t>３　問合せ先</t>
    <rPh sb="2" eb="4">
      <t>トイアワ</t>
    </rPh>
    <rPh sb="5" eb="6">
      <t>サキ</t>
    </rPh>
    <phoneticPr fontId="2"/>
  </si>
  <si>
    <t>合　計　額　　
（交付申請額）</t>
    <rPh sb="0" eb="1">
      <t>ゴウ</t>
    </rPh>
    <rPh sb="2" eb="3">
      <t>ケイ</t>
    </rPh>
    <rPh sb="4" eb="5">
      <t>ガク</t>
    </rPh>
    <rPh sb="9" eb="11">
      <t>コウフ</t>
    </rPh>
    <rPh sb="11" eb="13">
      <t>シンセイ</t>
    </rPh>
    <rPh sb="13" eb="14">
      <t>ガク</t>
    </rPh>
    <phoneticPr fontId="2"/>
  </si>
  <si>
    <t>請求書</t>
    <rPh sb="0" eb="3">
      <t>セイキュウショ</t>
    </rPh>
    <phoneticPr fontId="2"/>
  </si>
  <si>
    <t>金融機関種別</t>
    <rPh sb="4" eb="6">
      <t>シュベツ</t>
    </rPh>
    <phoneticPr fontId="2"/>
  </si>
  <si>
    <t>支店種別</t>
    <rPh sb="0" eb="2">
      <t>シテン</t>
    </rPh>
    <rPh sb="2" eb="4">
      <t>シュベツ</t>
    </rPh>
    <phoneticPr fontId="2"/>
  </si>
  <si>
    <t>　その他（　　　　　）</t>
  </si>
  <si>
    <t>口座種別</t>
    <rPh sb="0" eb="2">
      <t>コウザ</t>
    </rPh>
    <rPh sb="2" eb="4">
      <t>シュベツ</t>
    </rPh>
    <phoneticPr fontId="2"/>
  </si>
  <si>
    <t>　銀　行</t>
    <phoneticPr fontId="2"/>
  </si>
  <si>
    <t>　信用金庫</t>
    <phoneticPr fontId="2"/>
  </si>
  <si>
    <t>　信用組合</t>
    <phoneticPr fontId="2"/>
  </si>
  <si>
    <t>　農　協</t>
    <phoneticPr fontId="2"/>
  </si>
  <si>
    <t>　支店</t>
    <phoneticPr fontId="2"/>
  </si>
  <si>
    <t>　本店</t>
    <phoneticPr fontId="2"/>
  </si>
  <si>
    <t>　出張所</t>
    <phoneticPr fontId="2"/>
  </si>
  <si>
    <t>　普通</t>
    <phoneticPr fontId="2"/>
  </si>
  <si>
    <t>　当座</t>
    <phoneticPr fontId="2"/>
  </si>
  <si>
    <t>　貯蓄</t>
    <phoneticPr fontId="2"/>
  </si>
  <si>
    <t>　御中</t>
  </si>
  <si>
    <t>補助対象経費合計額</t>
    <rPh sb="0" eb="2">
      <t>ホジョ</t>
    </rPh>
    <rPh sb="2" eb="4">
      <t>タイショウ</t>
    </rPh>
    <rPh sb="4" eb="6">
      <t>ケイヒ</t>
    </rPh>
    <rPh sb="6" eb="8">
      <t>ゴウケイ</t>
    </rPh>
    <rPh sb="8" eb="9">
      <t>ガク</t>
    </rPh>
    <phoneticPr fontId="2"/>
  </si>
  <si>
    <t>補助金実績額</t>
    <rPh sb="0" eb="3">
      <t>ホジョキン</t>
    </rPh>
    <rPh sb="3" eb="5">
      <t>ジッセキ</t>
    </rPh>
    <rPh sb="5" eb="6">
      <t>ガク</t>
    </rPh>
    <phoneticPr fontId="2"/>
  </si>
  <si>
    <t>　⑵　対象事業所名（サービス種別）　</t>
    <rPh sb="14" eb="16">
      <t>シュベツ</t>
    </rPh>
    <phoneticPr fontId="2"/>
  </si>
  <si>
    <t>金融機関コード</t>
    <rPh sb="0" eb="2">
      <t>キンユウ</t>
    </rPh>
    <rPh sb="2" eb="4">
      <t>キカン</t>
    </rPh>
    <phoneticPr fontId="2"/>
  </si>
  <si>
    <t>※申請内容についての問合せ先を書いてください。</t>
    <rPh sb="1" eb="3">
      <t>シンセイ</t>
    </rPh>
    <rPh sb="3" eb="5">
      <t>ナイヨウ</t>
    </rPh>
    <rPh sb="10" eb="11">
      <t>ト</t>
    </rPh>
    <rPh sb="11" eb="12">
      <t>ア</t>
    </rPh>
    <rPh sb="13" eb="14">
      <t>サキ</t>
    </rPh>
    <rPh sb="15" eb="16">
      <t>カ</t>
    </rPh>
    <phoneticPr fontId="2"/>
  </si>
  <si>
    <t>（ 別紙 ）</t>
    <rPh sb="2" eb="4">
      <t>ベッシ</t>
    </rPh>
    <phoneticPr fontId="2"/>
  </si>
  <si>
    <t>合　計　額　　
（交付決定額）</t>
    <rPh sb="0" eb="1">
      <t>ゴウ</t>
    </rPh>
    <rPh sb="2" eb="3">
      <t>ケイ</t>
    </rPh>
    <rPh sb="4" eb="5">
      <t>ガク</t>
    </rPh>
    <rPh sb="9" eb="11">
      <t>コウフ</t>
    </rPh>
    <rPh sb="11" eb="13">
      <t>ケッテイ</t>
    </rPh>
    <rPh sb="13" eb="14">
      <t>ガク</t>
    </rPh>
    <phoneticPr fontId="2"/>
  </si>
  <si>
    <t>交付決定額の根拠となる事業所一覧</t>
    <rPh sb="0" eb="2">
      <t>コウフ</t>
    </rPh>
    <rPh sb="2" eb="4">
      <t>ケッテイ</t>
    </rPh>
    <rPh sb="4" eb="5">
      <t>ガク</t>
    </rPh>
    <rPh sb="6" eb="8">
      <t>コンキョ</t>
    </rPh>
    <rPh sb="11" eb="14">
      <t>ジギョウショ</t>
    </rPh>
    <rPh sb="14" eb="16">
      <t>イチラン</t>
    </rPh>
    <phoneticPr fontId="2"/>
  </si>
  <si>
    <t>発出日</t>
    <rPh sb="0" eb="2">
      <t>ハッシュツ</t>
    </rPh>
    <rPh sb="2" eb="3">
      <t>ビ</t>
    </rPh>
    <phoneticPr fontId="2"/>
  </si>
  <si>
    <t>申請日</t>
    <rPh sb="0" eb="2">
      <t>シンセイ</t>
    </rPh>
    <rPh sb="2" eb="3">
      <t>ビ</t>
    </rPh>
    <phoneticPr fontId="2"/>
  </si>
  <si>
    <t>別紙のとおり</t>
    <rPh sb="0" eb="2">
      <t>ベッシ</t>
    </rPh>
    <phoneticPr fontId="2"/>
  </si>
  <si>
    <t>申請番号</t>
    <rPh sb="0" eb="2">
      <t>シンセイ</t>
    </rPh>
    <rPh sb="2" eb="4">
      <t>バンゴウ</t>
    </rPh>
    <phoneticPr fontId="2"/>
  </si>
  <si>
    <t>事業所名　１</t>
    <rPh sb="0" eb="1">
      <t>ジギョウショ</t>
    </rPh>
    <rPh sb="1" eb="2">
      <t>メイ</t>
    </rPh>
    <phoneticPr fontId="2"/>
  </si>
  <si>
    <t>経費区分　１</t>
    <rPh sb="0" eb="1">
      <t>ケイヒ</t>
    </rPh>
    <phoneticPr fontId="2"/>
  </si>
  <si>
    <t>経費の内容１</t>
    <rPh sb="0" eb="1">
      <t>ケイヒ</t>
    </rPh>
    <rPh sb="2" eb="4">
      <t>ナイヨウ</t>
    </rPh>
    <phoneticPr fontId="2"/>
  </si>
  <si>
    <t>支出（予定）年月１</t>
    <rPh sb="0" eb="1">
      <t>シシュツ</t>
    </rPh>
    <rPh sb="2" eb="4">
      <t>ヨテイ</t>
    </rPh>
    <rPh sb="6" eb="8">
      <t>ネンゲツ</t>
    </rPh>
    <phoneticPr fontId="2"/>
  </si>
  <si>
    <t>事業所名　２</t>
    <rPh sb="0" eb="1">
      <t>ジギョウショ</t>
    </rPh>
    <rPh sb="1" eb="2">
      <t>メイ</t>
    </rPh>
    <phoneticPr fontId="2"/>
  </si>
  <si>
    <t>経費区分　２</t>
    <rPh sb="0" eb="1">
      <t>ケイヒ</t>
    </rPh>
    <phoneticPr fontId="2"/>
  </si>
  <si>
    <t>経費の内容２</t>
    <rPh sb="0" eb="1">
      <t>ケイヒ</t>
    </rPh>
    <rPh sb="2" eb="4">
      <t>ナイヨウ</t>
    </rPh>
    <phoneticPr fontId="2"/>
  </si>
  <si>
    <t>支出（予定）年月２</t>
    <rPh sb="0" eb="1">
      <t>シシュツ</t>
    </rPh>
    <rPh sb="2" eb="4">
      <t>ヨテイ</t>
    </rPh>
    <rPh sb="6" eb="8">
      <t>ネンゲツ</t>
    </rPh>
    <phoneticPr fontId="2"/>
  </si>
  <si>
    <t>事業所名　３</t>
    <rPh sb="0" eb="1">
      <t>ジギョウショ</t>
    </rPh>
    <rPh sb="1" eb="2">
      <t>メイ</t>
    </rPh>
    <phoneticPr fontId="2"/>
  </si>
  <si>
    <t>経費区分　３</t>
    <rPh sb="0" eb="1">
      <t>ケイヒ</t>
    </rPh>
    <phoneticPr fontId="2"/>
  </si>
  <si>
    <t>経費の内容３</t>
    <rPh sb="0" eb="1">
      <t>ケイヒ</t>
    </rPh>
    <rPh sb="2" eb="4">
      <t>ナイヨウ</t>
    </rPh>
    <phoneticPr fontId="2"/>
  </si>
  <si>
    <t>支出（予定）年月３</t>
    <rPh sb="0" eb="1">
      <t>シシュツ</t>
    </rPh>
    <rPh sb="2" eb="4">
      <t>ヨテイ</t>
    </rPh>
    <rPh sb="6" eb="8">
      <t>ネンゲツ</t>
    </rPh>
    <phoneticPr fontId="2"/>
  </si>
  <si>
    <t>事業所名　４</t>
    <rPh sb="0" eb="1">
      <t>ジギョウショ</t>
    </rPh>
    <rPh sb="1" eb="2">
      <t>メイ</t>
    </rPh>
    <phoneticPr fontId="2"/>
  </si>
  <si>
    <t>経費区分　４</t>
    <rPh sb="0" eb="1">
      <t>ケイヒ</t>
    </rPh>
    <phoneticPr fontId="2"/>
  </si>
  <si>
    <t>経費の内容４</t>
    <rPh sb="0" eb="1">
      <t>ケイヒ</t>
    </rPh>
    <rPh sb="2" eb="4">
      <t>ナイヨウ</t>
    </rPh>
    <phoneticPr fontId="2"/>
  </si>
  <si>
    <t>支出（予定）年月４</t>
    <rPh sb="0" eb="1">
      <t>シシュツ</t>
    </rPh>
    <rPh sb="2" eb="4">
      <t>ヨテイ</t>
    </rPh>
    <rPh sb="6" eb="8">
      <t>ネンゲツ</t>
    </rPh>
    <phoneticPr fontId="2"/>
  </si>
  <si>
    <t>事業所名　５</t>
    <rPh sb="0" eb="1">
      <t>ジギョウショ</t>
    </rPh>
    <rPh sb="1" eb="2">
      <t>メイ</t>
    </rPh>
    <phoneticPr fontId="2"/>
  </si>
  <si>
    <t>経費区分　５</t>
    <rPh sb="0" eb="1">
      <t>ケイヒ</t>
    </rPh>
    <phoneticPr fontId="2"/>
  </si>
  <si>
    <t>経費の内容５</t>
    <rPh sb="0" eb="1">
      <t>ケイヒ</t>
    </rPh>
    <rPh sb="2" eb="4">
      <t>ナイヨウ</t>
    </rPh>
    <phoneticPr fontId="2"/>
  </si>
  <si>
    <t>支出（予定）年月５</t>
    <rPh sb="0" eb="1">
      <t>シシュツ</t>
    </rPh>
    <rPh sb="2" eb="4">
      <t>ヨテイ</t>
    </rPh>
    <rPh sb="6" eb="8">
      <t>ネンゲツ</t>
    </rPh>
    <phoneticPr fontId="2"/>
  </si>
  <si>
    <t>事業所名　６</t>
    <rPh sb="0" eb="1">
      <t>ジギョウショ</t>
    </rPh>
    <rPh sb="1" eb="2">
      <t>メイ</t>
    </rPh>
    <phoneticPr fontId="2"/>
  </si>
  <si>
    <t>経費区分　６</t>
    <rPh sb="0" eb="1">
      <t>ケイヒ</t>
    </rPh>
    <phoneticPr fontId="2"/>
  </si>
  <si>
    <t>経費の内容６</t>
    <rPh sb="0" eb="1">
      <t>ケイヒ</t>
    </rPh>
    <rPh sb="2" eb="4">
      <t>ナイヨウ</t>
    </rPh>
    <phoneticPr fontId="2"/>
  </si>
  <si>
    <t>支出（予定）年月６</t>
    <rPh sb="0" eb="1">
      <t>シシュツ</t>
    </rPh>
    <rPh sb="2" eb="4">
      <t>ヨテイ</t>
    </rPh>
    <rPh sb="6" eb="8">
      <t>ネンゲツ</t>
    </rPh>
    <phoneticPr fontId="2"/>
  </si>
  <si>
    <t>事業所名　７</t>
    <rPh sb="0" eb="1">
      <t>ジギョウショ</t>
    </rPh>
    <rPh sb="1" eb="2">
      <t>メイ</t>
    </rPh>
    <phoneticPr fontId="2"/>
  </si>
  <si>
    <t>経費区分　７</t>
    <rPh sb="0" eb="1">
      <t>ケイヒ</t>
    </rPh>
    <phoneticPr fontId="2"/>
  </si>
  <si>
    <t>経費の内容７</t>
    <rPh sb="0" eb="1">
      <t>ケイヒ</t>
    </rPh>
    <rPh sb="2" eb="4">
      <t>ナイヨウ</t>
    </rPh>
    <phoneticPr fontId="2"/>
  </si>
  <si>
    <t>支出（予定）年月７</t>
    <rPh sb="0" eb="1">
      <t>シシュツ</t>
    </rPh>
    <rPh sb="2" eb="4">
      <t>ヨテイ</t>
    </rPh>
    <rPh sb="6" eb="8">
      <t>ネンゲツ</t>
    </rPh>
    <phoneticPr fontId="2"/>
  </si>
  <si>
    <t>事業所名　８</t>
    <rPh sb="0" eb="1">
      <t>ジギョウショ</t>
    </rPh>
    <rPh sb="1" eb="2">
      <t>メイ</t>
    </rPh>
    <phoneticPr fontId="2"/>
  </si>
  <si>
    <t>経費区分　８</t>
    <rPh sb="0" eb="1">
      <t>ケイヒ</t>
    </rPh>
    <phoneticPr fontId="2"/>
  </si>
  <si>
    <t>経費の内容８</t>
    <rPh sb="0" eb="1">
      <t>ケイヒ</t>
    </rPh>
    <rPh sb="2" eb="4">
      <t>ナイヨウ</t>
    </rPh>
    <phoneticPr fontId="2"/>
  </si>
  <si>
    <t>支出（予定）年月８</t>
    <rPh sb="0" eb="1">
      <t>シシュツ</t>
    </rPh>
    <rPh sb="2" eb="4">
      <t>ヨテイ</t>
    </rPh>
    <rPh sb="6" eb="8">
      <t>ネンゲツ</t>
    </rPh>
    <phoneticPr fontId="2"/>
  </si>
  <si>
    <t>事業所名　９</t>
    <rPh sb="0" eb="1">
      <t>ジギョウショ</t>
    </rPh>
    <rPh sb="1" eb="2">
      <t>メイ</t>
    </rPh>
    <phoneticPr fontId="2"/>
  </si>
  <si>
    <t>経費区分　９</t>
    <rPh sb="0" eb="1">
      <t>ケイヒ</t>
    </rPh>
    <phoneticPr fontId="2"/>
  </si>
  <si>
    <t>経費の内容９</t>
    <rPh sb="0" eb="1">
      <t>ケイヒ</t>
    </rPh>
    <rPh sb="2" eb="4">
      <t>ナイヨウ</t>
    </rPh>
    <phoneticPr fontId="2"/>
  </si>
  <si>
    <t>支出（予定）年月９</t>
    <rPh sb="0" eb="1">
      <t>シシュツ</t>
    </rPh>
    <rPh sb="2" eb="4">
      <t>ヨテイ</t>
    </rPh>
    <rPh sb="6" eb="8">
      <t>ネンゲツ</t>
    </rPh>
    <phoneticPr fontId="2"/>
  </si>
  <si>
    <t>事業所名　１０</t>
    <rPh sb="0" eb="1">
      <t>ジギョウショ</t>
    </rPh>
    <rPh sb="1" eb="2">
      <t>メイ</t>
    </rPh>
    <phoneticPr fontId="2"/>
  </si>
  <si>
    <t>経費区分　１０</t>
    <rPh sb="0" eb="1">
      <t>ケイヒ</t>
    </rPh>
    <phoneticPr fontId="2"/>
  </si>
  <si>
    <t>経費の内容１０</t>
    <rPh sb="0" eb="1">
      <t>ケイヒ</t>
    </rPh>
    <rPh sb="2" eb="4">
      <t>ナイヨウ</t>
    </rPh>
    <phoneticPr fontId="2"/>
  </si>
  <si>
    <t>支出（予定）年月１０</t>
    <rPh sb="0" eb="1">
      <t>シシュツ</t>
    </rPh>
    <rPh sb="2" eb="4">
      <t>ヨテイ</t>
    </rPh>
    <rPh sb="6" eb="8">
      <t>ネンゲツ</t>
    </rPh>
    <phoneticPr fontId="2"/>
  </si>
  <si>
    <t>事業所名　１１</t>
    <rPh sb="0" eb="1">
      <t>ジギョウショ</t>
    </rPh>
    <rPh sb="1" eb="2">
      <t>メイ</t>
    </rPh>
    <phoneticPr fontId="2"/>
  </si>
  <si>
    <t>経費区分　１１</t>
    <rPh sb="0" eb="1">
      <t>ケイヒ</t>
    </rPh>
    <phoneticPr fontId="2"/>
  </si>
  <si>
    <t>経費の内容１１</t>
    <rPh sb="0" eb="1">
      <t>ケイヒ</t>
    </rPh>
    <rPh sb="2" eb="4">
      <t>ナイヨウ</t>
    </rPh>
    <phoneticPr fontId="2"/>
  </si>
  <si>
    <t>支出（予定）年月１１</t>
    <rPh sb="0" eb="1">
      <t>シシュツ</t>
    </rPh>
    <rPh sb="2" eb="4">
      <t>ヨテイ</t>
    </rPh>
    <rPh sb="6" eb="8">
      <t>ネンゲツ</t>
    </rPh>
    <phoneticPr fontId="2"/>
  </si>
  <si>
    <t>事業所名　１２</t>
    <rPh sb="0" eb="1">
      <t>ジギョウショ</t>
    </rPh>
    <rPh sb="1" eb="2">
      <t>メイ</t>
    </rPh>
    <phoneticPr fontId="2"/>
  </si>
  <si>
    <t>経費区分　１２</t>
    <rPh sb="0" eb="1">
      <t>ケイヒ</t>
    </rPh>
    <phoneticPr fontId="2"/>
  </si>
  <si>
    <t>経費の内容１２</t>
    <rPh sb="0" eb="1">
      <t>ケイヒ</t>
    </rPh>
    <rPh sb="2" eb="4">
      <t>ナイヨウ</t>
    </rPh>
    <phoneticPr fontId="2"/>
  </si>
  <si>
    <t>支出（予定）年月１２</t>
    <rPh sb="0" eb="1">
      <t>シシュツ</t>
    </rPh>
    <rPh sb="2" eb="4">
      <t>ヨテイ</t>
    </rPh>
    <rPh sb="6" eb="8">
      <t>ネンゲツ</t>
    </rPh>
    <phoneticPr fontId="2"/>
  </si>
  <si>
    <t>請求書</t>
    <rPh sb="0" eb="3">
      <t>セイキュウショ</t>
    </rPh>
    <phoneticPr fontId="2"/>
  </si>
  <si>
    <t>債権者管理区分</t>
  </si>
  <si>
    <t>債権者コード</t>
  </si>
  <si>
    <t>枝番</t>
  </si>
  <si>
    <t>代表者職名</t>
  </si>
  <si>
    <t>代表者名</t>
  </si>
  <si>
    <t>郵便番号</t>
  </si>
  <si>
    <t>住所</t>
  </si>
  <si>
    <t>方書き</t>
  </si>
  <si>
    <t>債権者名</t>
  </si>
  <si>
    <t>金額</t>
  </si>
  <si>
    <t>金融機関コード</t>
  </si>
  <si>
    <t>金融機関店舗コード</t>
  </si>
  <si>
    <t>口座名義</t>
  </si>
  <si>
    <t>預金区分</t>
  </si>
  <si>
    <t>口座番号</t>
  </si>
  <si>
    <t>預金区分は１普通預金以外は要確認！！</t>
    <rPh sb="0" eb="2">
      <t>ヨキン</t>
    </rPh>
    <rPh sb="2" eb="4">
      <t>クブン</t>
    </rPh>
    <rPh sb="6" eb="8">
      <t>フツウ</t>
    </rPh>
    <rPh sb="8" eb="10">
      <t>ヨキン</t>
    </rPh>
    <rPh sb="10" eb="12">
      <t>イガイ</t>
    </rPh>
    <rPh sb="13" eb="14">
      <t>ヨウ</t>
    </rPh>
    <rPh sb="14" eb="16">
      <t>カクニン</t>
    </rPh>
    <phoneticPr fontId="2"/>
  </si>
  <si>
    <t>税表区分</t>
  </si>
  <si>
    <t>配偶者区分</t>
  </si>
  <si>
    <t>扶養人数</t>
  </si>
  <si>
    <t>納入義務者コード</t>
  </si>
  <si>
    <t>課税対象額</t>
  </si>
  <si>
    <t>課税対象人数</t>
  </si>
  <si>
    <t>源泉所得税額</t>
  </si>
  <si>
    <t>社会保険料</t>
  </si>
  <si>
    <t>住民税</t>
  </si>
  <si>
    <t>共済費(職員)</t>
  </si>
  <si>
    <t xml:space="preserve">その他控除額 </t>
  </si>
  <si>
    <t>　負担行為伺い及び支出伝票用　CSV作成データ　（CY列～DY列まですべて必要）</t>
    <rPh sb="1" eb="3">
      <t>フタン</t>
    </rPh>
    <rPh sb="3" eb="5">
      <t>コウイ</t>
    </rPh>
    <rPh sb="5" eb="6">
      <t>ウカガ</t>
    </rPh>
    <rPh sb="7" eb="8">
      <t>オヨ</t>
    </rPh>
    <rPh sb="9" eb="11">
      <t>シシュツ</t>
    </rPh>
    <rPh sb="11" eb="13">
      <t>デンピョウ</t>
    </rPh>
    <rPh sb="13" eb="14">
      <t>ヨウ</t>
    </rPh>
    <rPh sb="18" eb="20">
      <t>サクセイ</t>
    </rPh>
    <rPh sb="27" eb="28">
      <t>レツ</t>
    </rPh>
    <rPh sb="31" eb="32">
      <t>レツ</t>
    </rPh>
    <rPh sb="37" eb="39">
      <t>ヒツヨウ</t>
    </rPh>
    <phoneticPr fontId="2"/>
  </si>
  <si>
    <t>書類様式</t>
    <rPh sb="0" eb="2">
      <t>ショルイ</t>
    </rPh>
    <rPh sb="2" eb="4">
      <t>ヨウシキ</t>
    </rPh>
    <phoneticPr fontId="2"/>
  </si>
  <si>
    <t>交付申請書（別紙１）</t>
    <phoneticPr fontId="2"/>
  </si>
  <si>
    <t>実績報告書</t>
    <rPh sb="0" eb="5">
      <t>ジッセキホウコクショ</t>
    </rPh>
    <phoneticPr fontId="2"/>
  </si>
  <si>
    <t>報告年</t>
    <rPh sb="0" eb="2">
      <t>ホウコク</t>
    </rPh>
    <rPh sb="2" eb="3">
      <t>ドシ</t>
    </rPh>
    <phoneticPr fontId="2"/>
  </si>
  <si>
    <t>報告年月日</t>
    <rPh sb="0" eb="2">
      <t>ホウコク</t>
    </rPh>
    <rPh sb="2" eb="5">
      <t>ネンガッピ</t>
    </rPh>
    <phoneticPr fontId="2"/>
  </si>
  <si>
    <t>（実績報告書別紙１）</t>
  </si>
  <si>
    <t>（実績報告書別紙２）</t>
    <phoneticPr fontId="2"/>
  </si>
  <si>
    <t>支出年月１</t>
    <rPh sb="0" eb="1">
      <t>シシュツ</t>
    </rPh>
    <rPh sb="2" eb="4">
      <t>ネンゲツ</t>
    </rPh>
    <phoneticPr fontId="2"/>
  </si>
  <si>
    <t>支出年月２</t>
    <rPh sb="0" eb="1">
      <t>シシュツ</t>
    </rPh>
    <rPh sb="2" eb="4">
      <t>ネンゲツ</t>
    </rPh>
    <phoneticPr fontId="2"/>
  </si>
  <si>
    <t>支出年月３</t>
    <rPh sb="0" eb="1">
      <t>シシュツ</t>
    </rPh>
    <rPh sb="2" eb="4">
      <t>ネンゲツ</t>
    </rPh>
    <phoneticPr fontId="2"/>
  </si>
  <si>
    <t>支出年月４</t>
    <rPh sb="0" eb="1">
      <t>シシュツ</t>
    </rPh>
    <rPh sb="2" eb="4">
      <t>ネンゲツ</t>
    </rPh>
    <phoneticPr fontId="2"/>
  </si>
  <si>
    <t>支出年月５</t>
    <rPh sb="0" eb="1">
      <t>シシュツ</t>
    </rPh>
    <rPh sb="2" eb="4">
      <t>ネンゲツ</t>
    </rPh>
    <phoneticPr fontId="2"/>
  </si>
  <si>
    <t>支出年月６</t>
    <rPh sb="0" eb="1">
      <t>シシュツ</t>
    </rPh>
    <rPh sb="2" eb="4">
      <t>ネンゲツ</t>
    </rPh>
    <phoneticPr fontId="2"/>
  </si>
  <si>
    <t>支出年月７</t>
    <rPh sb="0" eb="1">
      <t>シシュツ</t>
    </rPh>
    <rPh sb="2" eb="4">
      <t>ネンゲツ</t>
    </rPh>
    <phoneticPr fontId="2"/>
  </si>
  <si>
    <t>支出年月８</t>
    <rPh sb="0" eb="1">
      <t>シシュツ</t>
    </rPh>
    <rPh sb="2" eb="4">
      <t>ネンゲツ</t>
    </rPh>
    <phoneticPr fontId="2"/>
  </si>
  <si>
    <t>支出年月９</t>
    <rPh sb="0" eb="1">
      <t>シシュツ</t>
    </rPh>
    <rPh sb="2" eb="4">
      <t>ネンゲツ</t>
    </rPh>
    <phoneticPr fontId="2"/>
  </si>
  <si>
    <t>支出年月１０</t>
    <rPh sb="0" eb="1">
      <t>シシュツ</t>
    </rPh>
    <rPh sb="2" eb="4">
      <t>ネンゲツ</t>
    </rPh>
    <phoneticPr fontId="2"/>
  </si>
  <si>
    <t>支出年月１１</t>
    <rPh sb="0" eb="1">
      <t>シシュツ</t>
    </rPh>
    <rPh sb="2" eb="4">
      <t>ネンゲツ</t>
    </rPh>
    <phoneticPr fontId="2"/>
  </si>
  <si>
    <t>支出年月１２</t>
    <rPh sb="0" eb="1">
      <t>シシュツ</t>
    </rPh>
    <rPh sb="2" eb="4">
      <t>ネンゲツ</t>
    </rPh>
    <phoneticPr fontId="2"/>
  </si>
  <si>
    <t>支出済経費の内容・内訳１</t>
    <phoneticPr fontId="2"/>
  </si>
  <si>
    <t>支出済経費の内容・内訳２</t>
    <phoneticPr fontId="2"/>
  </si>
  <si>
    <t>支出済経費の内容・内訳３</t>
    <phoneticPr fontId="2"/>
  </si>
  <si>
    <t>支出済経費の内容・内訳４</t>
    <phoneticPr fontId="2"/>
  </si>
  <si>
    <t>支出済経費の内容・内訳５</t>
    <phoneticPr fontId="2"/>
  </si>
  <si>
    <t>支出済経費の内容・内訳６</t>
    <phoneticPr fontId="2"/>
  </si>
  <si>
    <t>支出済経費の内容・内訳７</t>
    <phoneticPr fontId="2"/>
  </si>
  <si>
    <t>支出済経費の内容・内訳８</t>
    <phoneticPr fontId="2"/>
  </si>
  <si>
    <t>支出済経費の内容・内訳９</t>
    <phoneticPr fontId="2"/>
  </si>
  <si>
    <t>支出済経費の内容・内訳１０</t>
    <phoneticPr fontId="2"/>
  </si>
  <si>
    <t>支出済経費の内容・内訳１１</t>
    <phoneticPr fontId="2"/>
  </si>
  <si>
    <t>支出済経費の内容・内訳１２</t>
    <phoneticPr fontId="2"/>
  </si>
  <si>
    <t>実支出金額１</t>
    <rPh sb="0" eb="3">
      <t>ジツシシュツ</t>
    </rPh>
    <rPh sb="3" eb="5">
      <t>キンガク</t>
    </rPh>
    <phoneticPr fontId="2"/>
  </si>
  <si>
    <t>実支出金額２</t>
    <rPh sb="0" eb="3">
      <t>ジツシシュツ</t>
    </rPh>
    <rPh sb="3" eb="5">
      <t>キンガク</t>
    </rPh>
    <phoneticPr fontId="2"/>
  </si>
  <si>
    <t>実支出金額３</t>
    <rPh sb="0" eb="3">
      <t>ジツシシュツ</t>
    </rPh>
    <rPh sb="3" eb="5">
      <t>キンガク</t>
    </rPh>
    <phoneticPr fontId="2"/>
  </si>
  <si>
    <t>実支出金額４</t>
    <rPh sb="0" eb="3">
      <t>ジツシシュツ</t>
    </rPh>
    <rPh sb="3" eb="5">
      <t>キンガク</t>
    </rPh>
    <phoneticPr fontId="2"/>
  </si>
  <si>
    <t>実支出金額５</t>
    <rPh sb="0" eb="3">
      <t>ジツシシュツ</t>
    </rPh>
    <rPh sb="3" eb="5">
      <t>キンガク</t>
    </rPh>
    <phoneticPr fontId="2"/>
  </si>
  <si>
    <t>実支出金額６</t>
    <rPh sb="0" eb="3">
      <t>ジツシシュツ</t>
    </rPh>
    <rPh sb="3" eb="5">
      <t>キンガク</t>
    </rPh>
    <phoneticPr fontId="2"/>
  </si>
  <si>
    <t>実支出金額７</t>
    <rPh sb="0" eb="3">
      <t>ジツシシュツ</t>
    </rPh>
    <rPh sb="3" eb="5">
      <t>キンガク</t>
    </rPh>
    <phoneticPr fontId="2"/>
  </si>
  <si>
    <t>実支出金額８</t>
    <rPh sb="0" eb="3">
      <t>ジツシシュツ</t>
    </rPh>
    <rPh sb="3" eb="5">
      <t>キンガク</t>
    </rPh>
    <phoneticPr fontId="2"/>
  </si>
  <si>
    <t>実支出金額９</t>
    <rPh sb="0" eb="3">
      <t>ジツシシュツ</t>
    </rPh>
    <rPh sb="3" eb="5">
      <t>キンガク</t>
    </rPh>
    <phoneticPr fontId="2"/>
  </si>
  <si>
    <t>実支出金額10</t>
    <rPh sb="0" eb="3">
      <t>ジツシシュツ</t>
    </rPh>
    <rPh sb="3" eb="5">
      <t>キンガク</t>
    </rPh>
    <phoneticPr fontId="2"/>
  </si>
  <si>
    <t>実支出金額12</t>
    <rPh sb="0" eb="3">
      <t>ジツシシュツ</t>
    </rPh>
    <rPh sb="3" eb="5">
      <t>キンガク</t>
    </rPh>
    <phoneticPr fontId="2"/>
  </si>
  <si>
    <t>実支出金額11</t>
    <rPh sb="0" eb="3">
      <t>ジツシシュツ</t>
    </rPh>
    <rPh sb="3" eb="5">
      <t>キンガク</t>
    </rPh>
    <phoneticPr fontId="2"/>
  </si>
  <si>
    <t>②　補助対象経費合計額（全事業所）</t>
  </si>
  <si>
    <t>（欄外）補助金実績額</t>
    <rPh sb="1" eb="3">
      <t>ランガイ</t>
    </rPh>
    <phoneticPr fontId="2"/>
  </si>
  <si>
    <t>通知文</t>
    <rPh sb="0" eb="3">
      <t>ツウチブン</t>
    </rPh>
    <phoneticPr fontId="2"/>
  </si>
  <si>
    <t>⑴　法人名</t>
  </si>
  <si>
    <t>　⑵　対象事業所名（サービス種別）　</t>
    <phoneticPr fontId="2"/>
  </si>
  <si>
    <t>２　交付決定額</t>
  </si>
  <si>
    <t>３　問合せ先</t>
    <phoneticPr fontId="2"/>
  </si>
  <si>
    <t>別紙、合計額</t>
    <rPh sb="0" eb="2">
      <t>ベッシ</t>
    </rPh>
    <rPh sb="3" eb="5">
      <t>ゴウケイ</t>
    </rPh>
    <rPh sb="5" eb="6">
      <t>ガク</t>
    </rPh>
    <phoneticPr fontId="2"/>
  </si>
  <si>
    <t>交付確定通知書</t>
    <rPh sb="0" eb="2">
      <t>コウフ</t>
    </rPh>
    <rPh sb="2" eb="4">
      <t>カクテイ</t>
    </rPh>
    <rPh sb="4" eb="7">
      <t>ツウチショ</t>
    </rPh>
    <phoneticPr fontId="2"/>
  </si>
  <si>
    <t>起案番号を入力</t>
    <rPh sb="0" eb="4">
      <t>キアンバンゴウ</t>
    </rPh>
    <rPh sb="5" eb="7">
      <t>ニュウリョク</t>
    </rPh>
    <phoneticPr fontId="2"/>
  </si>
  <si>
    <t>確定日</t>
    <rPh sb="0" eb="2">
      <t>カクテイ</t>
    </rPh>
    <rPh sb="2" eb="3">
      <t>ビ</t>
    </rPh>
    <phoneticPr fontId="2"/>
  </si>
  <si>
    <t>交付決定金額 (a)</t>
    <phoneticPr fontId="2"/>
  </si>
  <si>
    <t>交付確定金額 (b)</t>
    <phoneticPr fontId="2"/>
  </si>
  <si>
    <t>精算額 (a)-(b)</t>
    <phoneticPr fontId="2"/>
  </si>
  <si>
    <t>返還額</t>
  </si>
  <si>
    <t>返還期限</t>
    <rPh sb="2" eb="4">
      <t>キゲン</t>
    </rPh>
    <phoneticPr fontId="2"/>
  </si>
  <si>
    <t>様式第１号（第４条関係）</t>
    <rPh sb="0" eb="2">
      <t>ヨウシキ</t>
    </rPh>
    <rPh sb="2" eb="3">
      <t>ダイ</t>
    </rPh>
    <rPh sb="4" eb="5">
      <t>ゴウ</t>
    </rPh>
    <rPh sb="6" eb="7">
      <t>ダイ</t>
    </rPh>
    <rPh sb="8" eb="9">
      <t>ジョウ</t>
    </rPh>
    <rPh sb="9" eb="11">
      <t>カンケイ</t>
    </rPh>
    <phoneticPr fontId="2"/>
  </si>
  <si>
    <t>　（宛先）小金井市長</t>
    <rPh sb="2" eb="4">
      <t>アテサキ</t>
    </rPh>
    <phoneticPr fontId="2"/>
  </si>
  <si>
    <t>　短期入所生活介護</t>
    <phoneticPr fontId="2"/>
  </si>
  <si>
    <t>本日（変更可）</t>
    <phoneticPr fontId="2"/>
  </si>
  <si>
    <t>　訪問看護（サテライト事業所）</t>
    <rPh sb="1" eb="3">
      <t>ホウモン</t>
    </rPh>
    <rPh sb="3" eb="5">
      <t>カンゴ</t>
    </rPh>
    <rPh sb="11" eb="14">
      <t>ジギョウショ</t>
    </rPh>
    <phoneticPr fontId="2"/>
  </si>
  <si>
    <t>通所系サービス事業所算定シート</t>
    <rPh sb="0" eb="2">
      <t>ツウショ</t>
    </rPh>
    <rPh sb="2" eb="3">
      <t>ケイ</t>
    </rPh>
    <rPh sb="7" eb="10">
      <t>ジギョウショ</t>
    </rPh>
    <rPh sb="10" eb="12">
      <t>サンテイ</t>
    </rPh>
    <phoneticPr fontId="2"/>
  </si>
  <si>
    <t>通所</t>
    <rPh sb="0" eb="2">
      <t>ツウショ</t>
    </rPh>
    <phoneticPr fontId="2"/>
  </si>
  <si>
    <t>宿泊</t>
    <rPh sb="0" eb="2">
      <t>シュクハク</t>
    </rPh>
    <phoneticPr fontId="2"/>
  </si>
  <si>
    <t>合計</t>
    <rPh sb="0" eb="2">
      <t>ゴウケイ</t>
    </rPh>
    <phoneticPr fontId="2"/>
  </si>
  <si>
    <t>算定に用いる人数</t>
    <rPh sb="0" eb="2">
      <t>サンテイ</t>
    </rPh>
    <rPh sb="3" eb="4">
      <t>モチ</t>
    </rPh>
    <rPh sb="6" eb="8">
      <t>ニンズウ</t>
    </rPh>
    <phoneticPr fontId="2"/>
  </si>
  <si>
    <t>（交付申請書別紙２）</t>
    <phoneticPr fontId="2"/>
  </si>
  <si>
    <t>介護事業所　　</t>
    <rPh sb="0" eb="2">
      <t>カイゴ</t>
    </rPh>
    <rPh sb="2" eb="5">
      <t>ジギョウショ</t>
    </rPh>
    <phoneticPr fontId="2"/>
  </si>
  <si>
    <t>障害福祉事業所　</t>
    <rPh sb="0" eb="1">
      <t>ショウ</t>
    </rPh>
    <rPh sb="1" eb="2">
      <t>ガイ</t>
    </rPh>
    <rPh sb="2" eb="4">
      <t>フクシ</t>
    </rPh>
    <rPh sb="4" eb="6">
      <t>ジギョウ</t>
    </rPh>
    <rPh sb="6" eb="7">
      <t>ショ</t>
    </rPh>
    <phoneticPr fontId="2"/>
  </si>
  <si>
    <t>交付申請書別紙２　（※通所系サービス事業所のみ）</t>
    <rPh sb="0" eb="2">
      <t>コウフ</t>
    </rPh>
    <rPh sb="2" eb="5">
      <t>シンセイショ</t>
    </rPh>
    <rPh sb="5" eb="7">
      <t>ベッシ</t>
    </rPh>
    <phoneticPr fontId="2"/>
  </si>
  <si>
    <t>介護保険サービス　</t>
    <phoneticPr fontId="2"/>
  </si>
  <si>
    <t>障がい福祉サービス　　</t>
    <rPh sb="0" eb="1">
      <t>ショウ</t>
    </rPh>
    <rPh sb="3" eb="5">
      <t>フクシ</t>
    </rPh>
    <phoneticPr fontId="2"/>
  </si>
  <si>
    <t>定員</t>
    <rPh sb="0" eb="2">
      <t>テイイン</t>
    </rPh>
    <phoneticPr fontId="2"/>
  </si>
  <si>
    <t>　居宅介護支援</t>
    <phoneticPr fontId="2"/>
  </si>
  <si>
    <t>　介護予防支援</t>
    <rPh sb="3" eb="5">
      <t>ヨボウ</t>
    </rPh>
    <phoneticPr fontId="2"/>
  </si>
  <si>
    <t>　児童発達支援</t>
    <rPh sb="1" eb="3">
      <t>ジドウ</t>
    </rPh>
    <rPh sb="3" eb="5">
      <t>ハッタツ</t>
    </rPh>
    <rPh sb="5" eb="7">
      <t>シエン</t>
    </rPh>
    <phoneticPr fontId="2"/>
  </si>
  <si>
    <t>　放課後等デイサービス</t>
    <rPh sb="1" eb="4">
      <t>ホウカゴ</t>
    </rPh>
    <rPh sb="4" eb="5">
      <t>トウ</t>
    </rPh>
    <phoneticPr fontId="2"/>
  </si>
  <si>
    <t>　自立訓練</t>
    <rPh sb="1" eb="3">
      <t>ジリツ</t>
    </rPh>
    <rPh sb="3" eb="5">
      <t>クンレン</t>
    </rPh>
    <phoneticPr fontId="2"/>
  </si>
  <si>
    <t>住所</t>
    <rPh sb="0" eb="2">
      <t>ジュウショ</t>
    </rPh>
    <phoneticPr fontId="2"/>
  </si>
  <si>
    <t>交付単価</t>
    <rPh sb="0" eb="2">
      <t>コウフ</t>
    </rPh>
    <rPh sb="2" eb="4">
      <t>タンカ</t>
    </rPh>
    <phoneticPr fontId="2"/>
  </si>
  <si>
    <t>交付申請額
（円）</t>
    <rPh sb="0" eb="2">
      <t>コウフ</t>
    </rPh>
    <rPh sb="2" eb="4">
      <t>シンセイ</t>
    </rPh>
    <rPh sb="4" eb="5">
      <t>ガク</t>
    </rPh>
    <rPh sb="7" eb="8">
      <t>エン</t>
    </rPh>
    <phoneticPr fontId="2"/>
  </si>
  <si>
    <t>入所者数又は通所者数</t>
    <rPh sb="2" eb="3">
      <t>シャ</t>
    </rPh>
    <phoneticPr fontId="2"/>
  </si>
  <si>
    <t>※１小金井市内に所在し、第２条第１項各号に規定するサービスを提供する事業所が対象です。</t>
    <rPh sb="12" eb="13">
      <t>ダイ</t>
    </rPh>
    <rPh sb="14" eb="15">
      <t>ジョウ</t>
    </rPh>
    <rPh sb="15" eb="16">
      <t>ダイ</t>
    </rPh>
    <rPh sb="17" eb="18">
      <t>コウ</t>
    </rPh>
    <rPh sb="18" eb="20">
      <t>カクゴウ</t>
    </rPh>
    <rPh sb="21" eb="23">
      <t>キテイ</t>
    </rPh>
    <rPh sb="30" eb="32">
      <t>テイキョウ</t>
    </rPh>
    <rPh sb="34" eb="36">
      <t>ジギョウ</t>
    </rPh>
    <rPh sb="36" eb="37">
      <t>ショ</t>
    </rPh>
    <rPh sb="38" eb="40">
      <t>タイショウ</t>
    </rPh>
    <phoneticPr fontId="2"/>
  </si>
  <si>
    <t>小金井市介護事業所等物価高騰対策事業継続支援金交付決定通知書</t>
    <rPh sb="0" eb="4">
      <t>コガネイシ</t>
    </rPh>
    <rPh sb="4" eb="6">
      <t>カイゴ</t>
    </rPh>
    <rPh sb="6" eb="9">
      <t>ジギョウショ</t>
    </rPh>
    <rPh sb="9" eb="10">
      <t>トウ</t>
    </rPh>
    <rPh sb="10" eb="12">
      <t>ブッカ</t>
    </rPh>
    <rPh sb="12" eb="14">
      <t>コウトウ</t>
    </rPh>
    <rPh sb="14" eb="16">
      <t>タイサク</t>
    </rPh>
    <rPh sb="16" eb="18">
      <t>ジギョウ</t>
    </rPh>
    <rPh sb="18" eb="20">
      <t>ケイゾク</t>
    </rPh>
    <rPh sb="20" eb="23">
      <t>シエンキン</t>
    </rPh>
    <rPh sb="23" eb="25">
      <t>コウフ</t>
    </rPh>
    <rPh sb="25" eb="27">
      <t>ケッテイ</t>
    </rPh>
    <rPh sb="27" eb="30">
      <t>ツウチショ</t>
    </rPh>
    <phoneticPr fontId="2"/>
  </si>
  <si>
    <t>様式第２号（第５条関係）</t>
    <rPh sb="0" eb="2">
      <t>ヨウシキ</t>
    </rPh>
    <rPh sb="2" eb="3">
      <t>ダイ</t>
    </rPh>
    <rPh sb="4" eb="5">
      <t>ゴウ</t>
    </rPh>
    <rPh sb="6" eb="7">
      <t>ダイ</t>
    </rPh>
    <rPh sb="8" eb="9">
      <t>ジョウ</t>
    </rPh>
    <rPh sb="9" eb="11">
      <t>カンケイ</t>
    </rPh>
    <phoneticPr fontId="2"/>
  </si>
  <si>
    <t>※各月最初の営業日の通所者数を入力してください。</t>
    <rPh sb="1" eb="3">
      <t>カクツキ</t>
    </rPh>
    <rPh sb="3" eb="5">
      <t>サイショ</t>
    </rPh>
    <rPh sb="6" eb="8">
      <t>エイギョウ</t>
    </rPh>
    <rPh sb="8" eb="9">
      <t>ビ</t>
    </rPh>
    <rPh sb="10" eb="12">
      <t>ツウショ</t>
    </rPh>
    <rPh sb="12" eb="13">
      <t>シャ</t>
    </rPh>
    <rPh sb="13" eb="14">
      <t>スウ</t>
    </rPh>
    <rPh sb="15" eb="17">
      <t>ニュウリョク</t>
    </rPh>
    <phoneticPr fontId="2"/>
  </si>
  <si>
    <t>※通所者数はその日の最も多い時間帯の人数を入力してください。</t>
    <rPh sb="1" eb="4">
      <t>ツウショシャ</t>
    </rPh>
    <rPh sb="4" eb="5">
      <t>スウ</t>
    </rPh>
    <rPh sb="8" eb="9">
      <t>ヒ</t>
    </rPh>
    <rPh sb="10" eb="11">
      <t>モット</t>
    </rPh>
    <rPh sb="12" eb="13">
      <t>オオ</t>
    </rPh>
    <rPh sb="14" eb="17">
      <t>ジカンタイ</t>
    </rPh>
    <rPh sb="18" eb="20">
      <t>ニンズウ</t>
    </rPh>
    <rPh sb="21" eb="23">
      <t>ニュウリョク</t>
    </rPh>
    <phoneticPr fontId="2"/>
  </si>
  <si>
    <t>令和　年　月　日</t>
    <phoneticPr fontId="2"/>
  </si>
  <si>
    <t>請求額</t>
    <rPh sb="0" eb="2">
      <t>セイキュウ</t>
    </rPh>
    <rPh sb="2" eb="3">
      <t>ガク</t>
    </rPh>
    <phoneticPr fontId="2"/>
  </si>
  <si>
    <t>　　（宛先）小金井市長</t>
    <rPh sb="3" eb="5">
      <t>アテサキ</t>
    </rPh>
    <phoneticPr fontId="2"/>
  </si>
  <si>
    <t>代表者名　</t>
    <rPh sb="0" eb="3">
      <t>ダイヒョウシャ</t>
    </rPh>
    <rPh sb="3" eb="4">
      <t>メイ</t>
    </rPh>
    <phoneticPr fontId="2"/>
  </si>
  <si>
    <t>【振込先】</t>
    <rPh sb="1" eb="4">
      <t>フリコミサキ</t>
    </rPh>
    <phoneticPr fontId="2"/>
  </si>
  <si>
    <t>※法人名義の口座を記入してください。</t>
    <rPh sb="1" eb="3">
      <t>ホウジン</t>
    </rPh>
    <rPh sb="3" eb="5">
      <t>メイギ</t>
    </rPh>
    <rPh sb="6" eb="8">
      <t>コウザ</t>
    </rPh>
    <rPh sb="9" eb="11">
      <t>キニュウ</t>
    </rPh>
    <phoneticPr fontId="2"/>
  </si>
  <si>
    <t>支店
本店
　出張所</t>
    <rPh sb="0" eb="2">
      <t>シテン</t>
    </rPh>
    <rPh sb="3" eb="5">
      <t>ホンテン</t>
    </rPh>
    <rPh sb="7" eb="9">
      <t>シュッチョウ</t>
    </rPh>
    <rPh sb="9" eb="10">
      <t>ジョ</t>
    </rPh>
    <phoneticPr fontId="2"/>
  </si>
  <si>
    <t>店舗コード</t>
    <rPh sb="0" eb="2">
      <t>テンポ</t>
    </rPh>
    <phoneticPr fontId="2"/>
  </si>
  <si>
    <t>　普通　　当座　　貯蓄
　その他（　　　　　）</t>
    <rPh sb="1" eb="3">
      <t>フツウ</t>
    </rPh>
    <rPh sb="5" eb="7">
      <t>トウザ</t>
    </rPh>
    <rPh sb="9" eb="11">
      <t>チョチク</t>
    </rPh>
    <rPh sb="16" eb="17">
      <t>タ</t>
    </rPh>
    <phoneticPr fontId="2"/>
  </si>
  <si>
    <t>　小金井市介護事業所等物価高騰対策事業継続支援金交付申請書</t>
    <rPh sb="1" eb="5">
      <t>コガネイシ</t>
    </rPh>
    <rPh sb="5" eb="7">
      <t>カイゴ</t>
    </rPh>
    <rPh sb="7" eb="10">
      <t>ジギョウショ</t>
    </rPh>
    <rPh sb="10" eb="11">
      <t>トウ</t>
    </rPh>
    <rPh sb="11" eb="13">
      <t>ブッカ</t>
    </rPh>
    <rPh sb="13" eb="15">
      <t>コウトウ</t>
    </rPh>
    <rPh sb="15" eb="17">
      <t>タイサク</t>
    </rPh>
    <rPh sb="17" eb="19">
      <t>ジギョウ</t>
    </rPh>
    <rPh sb="19" eb="21">
      <t>ケイゾク</t>
    </rPh>
    <rPh sb="21" eb="24">
      <t>シエンキン</t>
    </rPh>
    <rPh sb="24" eb="26">
      <t>コウフ</t>
    </rPh>
    <rPh sb="26" eb="29">
      <t>シンセイショ</t>
    </rPh>
    <phoneticPr fontId="2"/>
  </si>
  <si>
    <t>小金井市介護事業所等物価高騰対策事業継続支援金交付請求書</t>
    <rPh sb="0" eb="4">
      <t>コガネイシ</t>
    </rPh>
    <rPh sb="4" eb="6">
      <t>カイゴ</t>
    </rPh>
    <rPh sb="6" eb="9">
      <t>ジギョウショ</t>
    </rPh>
    <rPh sb="9" eb="10">
      <t>トウ</t>
    </rPh>
    <rPh sb="10" eb="12">
      <t>ブッカ</t>
    </rPh>
    <rPh sb="12" eb="14">
      <t>コウトウ</t>
    </rPh>
    <rPh sb="14" eb="16">
      <t>タイサク</t>
    </rPh>
    <rPh sb="16" eb="18">
      <t>ジギョウ</t>
    </rPh>
    <rPh sb="18" eb="20">
      <t>ケイゾク</t>
    </rPh>
    <rPh sb="20" eb="23">
      <t>シエンキン</t>
    </rPh>
    <rPh sb="23" eb="25">
      <t>コウフ</t>
    </rPh>
    <rPh sb="25" eb="28">
      <t>セイキュウショ</t>
    </rPh>
    <phoneticPr fontId="2"/>
  </si>
  <si>
    <t>※宿泊の欄は介護事業所の小規模多機能型居宅介護、看護小規模多機能型居宅介護のみ入力してください。</t>
    <rPh sb="1" eb="3">
      <t>シュクハク</t>
    </rPh>
    <rPh sb="4" eb="5">
      <t>ラン</t>
    </rPh>
    <rPh sb="6" eb="8">
      <t>カイゴ</t>
    </rPh>
    <rPh sb="8" eb="11">
      <t>ジギョウショ</t>
    </rPh>
    <rPh sb="12" eb="23">
      <t>ショウキボタキノウガタキョタクカイゴ</t>
    </rPh>
    <rPh sb="24" eb="26">
      <t>カンゴ</t>
    </rPh>
    <rPh sb="26" eb="29">
      <t>ショウキボ</t>
    </rPh>
    <rPh sb="29" eb="33">
      <t>タキノウガタ</t>
    </rPh>
    <rPh sb="33" eb="37">
      <t>キョタクカイゴ</t>
    </rPh>
    <rPh sb="39" eb="41">
      <t>ニュウリョク</t>
    </rPh>
    <phoneticPr fontId="2"/>
  </si>
  <si>
    <t>　訪問系サービス</t>
    <rPh sb="1" eb="3">
      <t>ホウモン</t>
    </rPh>
    <rPh sb="3" eb="4">
      <t>ケイ</t>
    </rPh>
    <phoneticPr fontId="2"/>
  </si>
  <si>
    <t>（通所系サービス）</t>
    <rPh sb="1" eb="3">
      <t>ツウショ</t>
    </rPh>
    <rPh sb="3" eb="4">
      <t>ケイ</t>
    </rPh>
    <phoneticPr fontId="2"/>
  </si>
  <si>
    <t>交付申請書別紙１　（※介護と障害福祉で異なります）</t>
    <rPh sb="0" eb="2">
      <t>コウフ</t>
    </rPh>
    <rPh sb="2" eb="5">
      <t>シンセイショ</t>
    </rPh>
    <rPh sb="5" eb="7">
      <t>ベッシ</t>
    </rPh>
    <rPh sb="11" eb="13">
      <t>カイゴ</t>
    </rPh>
    <rPh sb="14" eb="18">
      <t>ショウガイフクシ</t>
    </rPh>
    <rPh sb="19" eb="20">
      <t>コト</t>
    </rPh>
    <phoneticPr fontId="2"/>
  </si>
  <si>
    <t>（交付申請書別紙１（介護））</t>
    <rPh sb="1" eb="3">
      <t>コウフ</t>
    </rPh>
    <rPh sb="3" eb="6">
      <t>シンセイショ</t>
    </rPh>
    <rPh sb="6" eb="8">
      <t>ベッシ</t>
    </rPh>
    <rPh sb="10" eb="12">
      <t>カイゴ</t>
    </rPh>
    <phoneticPr fontId="2"/>
  </si>
  <si>
    <t>（交付申請書別紙１（障害福祉））</t>
    <rPh sb="1" eb="3">
      <t>コウフ</t>
    </rPh>
    <rPh sb="3" eb="6">
      <t>シンセイショ</t>
    </rPh>
    <rPh sb="6" eb="8">
      <t>ベッシ</t>
    </rPh>
    <rPh sb="10" eb="12">
      <t>ショウガイ</t>
    </rPh>
    <rPh sb="12" eb="14">
      <t>フクシ</t>
    </rPh>
    <phoneticPr fontId="2"/>
  </si>
  <si>
    <t>（介護通所系サービス）</t>
    <rPh sb="1" eb="3">
      <t>カイゴ</t>
    </rPh>
    <rPh sb="3" eb="5">
      <t>ツウショ</t>
    </rPh>
    <rPh sb="5" eb="6">
      <t>ケイ</t>
    </rPh>
    <phoneticPr fontId="2"/>
  </si>
  <si>
    <t>　通所介護</t>
  </si>
  <si>
    <t>　地域密着型通所介護</t>
  </si>
  <si>
    <t>　看護小規模多機能型居宅介護</t>
    <rPh sb="1" eb="6">
      <t>カンゴショウキボ</t>
    </rPh>
    <rPh sb="6" eb="14">
      <t>タキノウガタキョタクカイゴ</t>
    </rPh>
    <phoneticPr fontId="2"/>
  </si>
  <si>
    <t>　看護小規模多機能型居宅介護</t>
    <rPh sb="1" eb="14">
      <t>カンゴショウキボタキノウガタキョタクカイゴ</t>
    </rPh>
    <phoneticPr fontId="2"/>
  </si>
  <si>
    <t>※宿泊は、各月最初の営業日の夜間に宿泊を利用した人数を入力してください。</t>
    <rPh sb="1" eb="3">
      <t>シュクハク</t>
    </rPh>
    <rPh sb="5" eb="7">
      <t>カクツキ</t>
    </rPh>
    <rPh sb="7" eb="9">
      <t>サイショ</t>
    </rPh>
    <rPh sb="10" eb="13">
      <t>エイギョウビ</t>
    </rPh>
    <rPh sb="14" eb="16">
      <t>ヤカン</t>
    </rPh>
    <rPh sb="17" eb="19">
      <t>シュクハク</t>
    </rPh>
    <rPh sb="20" eb="22">
      <t>リヨウ</t>
    </rPh>
    <rPh sb="24" eb="26">
      <t>ニンズウ</t>
    </rPh>
    <rPh sb="27" eb="29">
      <t>ニュウリョク</t>
    </rPh>
    <phoneticPr fontId="2"/>
  </si>
  <si>
    <t>　⑴　支援金の交付の決定内容及び交付条件に従い、善良な管理者の注意をもって事業
    を遂行すること。</t>
    <rPh sb="3" eb="5">
      <t>シエン</t>
    </rPh>
    <rPh sb="37" eb="39">
      <t>ジギョウ</t>
    </rPh>
    <phoneticPr fontId="2"/>
  </si>
  <si>
    <t>　⑵　市長が調査の必要を認めた場合は、支援金に係る帳簿その他の資料を提示し、又
　　は報告すること。</t>
    <rPh sb="19" eb="21">
      <t>シエン</t>
    </rPh>
    <rPh sb="21" eb="22">
      <t>キン</t>
    </rPh>
    <rPh sb="38" eb="39">
      <t>マタ</t>
    </rPh>
    <phoneticPr fontId="2"/>
  </si>
  <si>
    <t>　⑷　事業に係る関係書類については、事業の完了した年度の翌年度の最初から起算し
　　て５年間整理及び保管すること。</t>
    <rPh sb="32" eb="34">
      <t>サイショ</t>
    </rPh>
    <rPh sb="36" eb="38">
      <t>キサン</t>
    </rPh>
    <rPh sb="48" eb="49">
      <t>オヨ</t>
    </rPh>
    <phoneticPr fontId="2"/>
  </si>
  <si>
    <t>　⑸　小金井市補助金等交付規則及び小金井市介護事業所等物価高騰対策事業継続支援
　　金交付要綱の規定を遵守すること。</t>
    <rPh sb="26" eb="27">
      <t>トウ</t>
    </rPh>
    <rPh sb="37" eb="39">
      <t>シエン</t>
    </rPh>
    <phoneticPr fontId="2"/>
  </si>
  <si>
    <t>※１小金井市内に所在し、第２条第１項各号に規定するサービスを提供する事業所が対
　　象です。</t>
    <phoneticPr fontId="2"/>
  </si>
  <si>
    <t>小金井市長　白井　亨</t>
    <rPh sb="6" eb="8">
      <t>シライ</t>
    </rPh>
    <rPh sb="9" eb="10">
      <t>トオル</t>
    </rPh>
    <phoneticPr fontId="2"/>
  </si>
  <si>
    <t>　訪問リハビリテーション</t>
    <rPh sb="1" eb="3">
      <t>ホウモン</t>
    </rPh>
    <phoneticPr fontId="2"/>
  </si>
  <si>
    <t>　定期巡回・随時対応型訪問介護看護</t>
    <rPh sb="1" eb="5">
      <t>テイキジュンカイ</t>
    </rPh>
    <rPh sb="6" eb="17">
      <t>ズイジタイオウガタホウモンカイゴカンゴ</t>
    </rPh>
    <phoneticPr fontId="2"/>
  </si>
  <si>
    <t>付けで申請のあった小金井市介護事業所等物価高騰対策事業継続支援金について、令和６年度小金井市介護事業所等物価高騰対策事業継続支援金交付要綱第５条第１項の規定により、下記のとおり決定したので通知します。</t>
    <rPh sb="37" eb="39">
      <t>レイワ</t>
    </rPh>
    <rPh sb="40" eb="42">
      <t>ネンド</t>
    </rPh>
    <phoneticPr fontId="2"/>
  </si>
  <si>
    <t>　令和７年度小金井市介護事業所等物価高騰対策事業継続支援金交付要綱第４条の規定により、下記のとおり申請します。</t>
    <rPh sb="1" eb="3">
      <t>レイワ</t>
    </rPh>
    <rPh sb="4" eb="6">
      <t>ネンド</t>
    </rPh>
    <rPh sb="6" eb="10">
      <t>コガネイシ</t>
    </rPh>
    <rPh sb="10" eb="12">
      <t>カイゴ</t>
    </rPh>
    <rPh sb="12" eb="15">
      <t>ジギョウショ</t>
    </rPh>
    <rPh sb="15" eb="16">
      <t>トウ</t>
    </rPh>
    <rPh sb="16" eb="18">
      <t>ブッカ</t>
    </rPh>
    <rPh sb="18" eb="20">
      <t>コウトウ</t>
    </rPh>
    <rPh sb="20" eb="22">
      <t>タイサク</t>
    </rPh>
    <rPh sb="22" eb="24">
      <t>ジギョウ</t>
    </rPh>
    <rPh sb="24" eb="26">
      <t>ケイゾク</t>
    </rPh>
    <rPh sb="26" eb="29">
      <t>シエンキン</t>
    </rPh>
    <rPh sb="29" eb="31">
      <t>コウフ</t>
    </rPh>
    <rPh sb="31" eb="33">
      <t>ヨウコウ</t>
    </rPh>
    <rPh sb="33" eb="34">
      <t>ダイ</t>
    </rPh>
    <rPh sb="35" eb="36">
      <t>ジョウ</t>
    </rPh>
    <rPh sb="37" eb="39">
      <t>キテイ</t>
    </rPh>
    <rPh sb="43" eb="45">
      <t>カキ</t>
    </rPh>
    <rPh sb="49" eb="51">
      <t>シンセイ</t>
    </rPh>
    <phoneticPr fontId="2"/>
  </si>
  <si>
    <r>
      <t>※２</t>
    </r>
    <r>
      <rPr>
        <u/>
        <sz val="12"/>
        <rFont val="ＭＳ 明朝"/>
        <family val="1"/>
        <charset val="128"/>
      </rPr>
      <t>令和８年１月１日時点で指定を受けている</t>
    </r>
    <r>
      <rPr>
        <sz val="12"/>
        <rFont val="ＭＳ 明朝"/>
        <family val="1"/>
        <charset val="128"/>
      </rPr>
      <t>事業所が対象です。</t>
    </r>
    <rPh sb="2" eb="4">
      <t>レイワ</t>
    </rPh>
    <rPh sb="5" eb="6">
      <t>ネン</t>
    </rPh>
    <rPh sb="7" eb="8">
      <t>ガツ</t>
    </rPh>
    <rPh sb="9" eb="10">
      <t>ニチ</t>
    </rPh>
    <rPh sb="10" eb="12">
      <t>ジテン</t>
    </rPh>
    <rPh sb="13" eb="15">
      <t>シテイ</t>
    </rPh>
    <rPh sb="16" eb="17">
      <t>ウ</t>
    </rPh>
    <phoneticPr fontId="2"/>
  </si>
  <si>
    <t>令和7年9月</t>
    <rPh sb="0" eb="2">
      <t>レイワ</t>
    </rPh>
    <rPh sb="3" eb="4">
      <t>ネン</t>
    </rPh>
    <rPh sb="5" eb="6">
      <t>ガツ</t>
    </rPh>
    <phoneticPr fontId="2"/>
  </si>
  <si>
    <t>令和7年10月</t>
    <rPh sb="0" eb="2">
      <t>レイワ</t>
    </rPh>
    <rPh sb="3" eb="4">
      <t>ネン</t>
    </rPh>
    <rPh sb="6" eb="7">
      <t>ガツ</t>
    </rPh>
    <phoneticPr fontId="2"/>
  </si>
  <si>
    <t>令和7年11月</t>
    <rPh sb="0" eb="2">
      <t>レイワ</t>
    </rPh>
    <rPh sb="3" eb="4">
      <t>ネン</t>
    </rPh>
    <rPh sb="6" eb="7">
      <t>ガツ</t>
    </rPh>
    <phoneticPr fontId="2"/>
  </si>
  <si>
    <t>令和7年12月</t>
    <rPh sb="0" eb="2">
      <t>レイワ</t>
    </rPh>
    <rPh sb="3" eb="4">
      <t>ネン</t>
    </rPh>
    <rPh sb="6" eb="7">
      <t>ガツ</t>
    </rPh>
    <phoneticPr fontId="2"/>
  </si>
  <si>
    <t>令和7年8月</t>
    <rPh sb="0" eb="2">
      <t>レイワ</t>
    </rPh>
    <rPh sb="3" eb="4">
      <t>ネン</t>
    </rPh>
    <rPh sb="5" eb="6">
      <t>ガツ</t>
    </rPh>
    <phoneticPr fontId="2"/>
  </si>
  <si>
    <t>令和8年1月</t>
    <rPh sb="0" eb="2">
      <t>レイワ</t>
    </rPh>
    <rPh sb="3" eb="4">
      <t>ネン</t>
    </rPh>
    <rPh sb="5" eb="6">
      <t>ガツ</t>
    </rPh>
    <phoneticPr fontId="2"/>
  </si>
  <si>
    <t>　令和７年度小金井市介護事業所等物価高騰対策事業継続支援金について、上記の金額を請求します。
　なお、支援金は下記の口座に振り込んでください。また、この請求項目が電子計算組織に記録されることを承諾します。</t>
    <rPh sb="1" eb="3">
      <t>レイワ</t>
    </rPh>
    <rPh sb="4" eb="6">
      <t>ネンド</t>
    </rPh>
    <rPh sb="51" eb="53">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</si>
</sst>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quot;様&quot;"/>
    <numFmt numFmtId="178" formatCode="[DBNum3]ggge&quot;年&quot;m&quot;月&quot;d&quot;日&quot;"/>
    <numFmt numFmtId="179" formatCode="[&lt;=999]000;[&lt;=9999]000\-00;000\-0000"/>
  </numFmts>
  <fonts count="46">
    <font>
      <sz val="11"/>
      <name val="ＭＳ Ｐゴシック"/>
      <family val="3"/>
      <charset val="128"/>
    </font>
    <font>
      <sz val="11"/>
      <name val="ＭＳ Ｐゴシック"/>
      <family val="3"/>
      <charset val="128"/>
    </font>
    <font>
      <sz val="6"/>
      <name val="ＭＳ Ｐゴシック"/>
      <family val="3"/>
      <charset val="128"/>
    </font>
    <font>
      <sz val="11.5"/>
      <name val="ＭＳ 明朝"/>
      <family val="1"/>
      <charset val="128"/>
    </font>
    <font>
      <sz val="11"/>
      <name val="ＭＳ 明朝"/>
      <family val="1"/>
      <charset val="128"/>
    </font>
    <font>
      <b/>
      <sz val="9"/>
      <name val="MS P ゴシック"/>
      <family val="3"/>
      <charset val="128"/>
    </font>
    <font>
      <sz val="10"/>
      <name val="ＭＳ 明朝"/>
      <family val="1"/>
      <charset val="128"/>
    </font>
    <font>
      <sz val="10"/>
      <color indexed="8"/>
      <name val="ＭＳ 明朝"/>
      <family val="1"/>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2"/>
      <name val="ＭＳ 明朝"/>
      <family val="1"/>
      <charset val="128"/>
    </font>
    <font>
      <sz val="16"/>
      <name val="ＭＳ 明朝"/>
      <family val="1"/>
      <charset val="128"/>
    </font>
    <font>
      <u/>
      <sz val="12"/>
      <name val="ＭＳ 明朝"/>
      <family val="1"/>
      <charset val="128"/>
    </font>
    <font>
      <sz val="14"/>
      <name val="ＭＳ 明朝"/>
      <family val="1"/>
      <charset val="128"/>
    </font>
    <font>
      <b/>
      <sz val="11"/>
      <color indexed="10"/>
      <name val="MS P ゴシック"/>
      <family val="3"/>
      <charset val="128"/>
    </font>
    <font>
      <b/>
      <sz val="12"/>
      <name val="ＭＳ 明朝"/>
      <family val="1"/>
      <charset val="128"/>
    </font>
    <font>
      <b/>
      <sz val="16"/>
      <name val="ＭＳ 明朝"/>
      <family val="1"/>
      <charset val="128"/>
    </font>
    <font>
      <b/>
      <sz val="9"/>
      <color indexed="81"/>
      <name val="ＭＳ Ｐゴシック"/>
      <family val="3"/>
      <charset val="128"/>
    </font>
    <font>
      <b/>
      <sz val="18"/>
      <name val="ＭＳ 明朝"/>
      <family val="1"/>
      <charset val="128"/>
    </font>
    <font>
      <sz val="12"/>
      <name val="ＭＳ Ｐゴシック"/>
      <family val="3"/>
      <charset val="128"/>
    </font>
    <font>
      <sz val="24"/>
      <name val="ＭＳ Ｐゴシック"/>
      <family val="3"/>
      <charset val="128"/>
    </font>
    <font>
      <b/>
      <sz val="10"/>
      <color indexed="81"/>
      <name val="MS P ゴシック"/>
      <family val="3"/>
      <charset val="128"/>
    </font>
    <font>
      <sz val="12"/>
      <color indexed="8"/>
      <name val="ＭＳ 明朝"/>
      <family val="1"/>
      <charset val="128"/>
    </font>
    <font>
      <sz val="11"/>
      <color indexed="8"/>
      <name val="ＭＳ 明朝"/>
      <family val="1"/>
      <charset val="128"/>
    </font>
    <font>
      <sz val="11.5"/>
      <color indexed="8"/>
      <name val="ＭＳ 明朝"/>
      <family val="1"/>
      <charset val="128"/>
    </font>
    <font>
      <u/>
      <sz val="14"/>
      <color indexed="8"/>
      <name val="ＭＳ 明朝"/>
      <family val="1"/>
      <charset val="128"/>
    </font>
    <font>
      <b/>
      <sz val="18"/>
      <color indexed="8"/>
      <name val="ＭＳ 明朝"/>
      <family val="1"/>
      <charset val="128"/>
    </font>
    <font>
      <sz val="16"/>
      <color indexed="8"/>
      <name val="ＭＳ 明朝"/>
      <family val="1"/>
      <charset val="128"/>
    </font>
    <font>
      <sz val="14"/>
      <color indexed="8"/>
      <name val="ＭＳ 明朝"/>
      <family val="1"/>
      <charset val="128"/>
    </font>
    <font>
      <sz val="9"/>
      <name val="MS P ゴシック"/>
      <family val="3"/>
      <charset val="128"/>
    </font>
    <font>
      <b/>
      <sz val="9"/>
      <color indexed="81"/>
      <name val="MS P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44">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18" applyNumberFormat="0" applyAlignment="0" applyProtection="0">
      <alignment vertical="center"/>
    </xf>
    <xf numFmtId="0" fontId="12" fillId="29" borderId="0" applyNumberFormat="0" applyBorder="0" applyAlignment="0" applyProtection="0">
      <alignment vertical="center"/>
    </xf>
    <xf numFmtId="0" fontId="1" fillId="3" borderId="19" applyNumberFormat="0" applyFont="0" applyAlignment="0" applyProtection="0">
      <alignment vertical="center"/>
    </xf>
    <xf numFmtId="0" fontId="13" fillId="0" borderId="20" applyNumberFormat="0" applyFill="0" applyAlignment="0" applyProtection="0">
      <alignment vertical="center"/>
    </xf>
    <xf numFmtId="0" fontId="14" fillId="30" borderId="0" applyNumberFormat="0" applyBorder="0" applyAlignment="0" applyProtection="0">
      <alignment vertical="center"/>
    </xf>
    <xf numFmtId="0" fontId="15" fillId="31" borderId="21" applyNumberFormat="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9" fillId="0" borderId="24" applyNumberFormat="0" applyFill="0" applyAlignment="0" applyProtection="0">
      <alignment vertical="center"/>
    </xf>
    <xf numFmtId="0" fontId="19" fillId="0" borderId="0" applyNumberFormat="0" applyFill="0" applyBorder="0" applyAlignment="0" applyProtection="0">
      <alignment vertical="center"/>
    </xf>
    <xf numFmtId="0" fontId="20" fillId="0" borderId="25" applyNumberFormat="0" applyFill="0" applyAlignment="0" applyProtection="0">
      <alignment vertical="center"/>
    </xf>
    <xf numFmtId="0" fontId="21" fillId="31" borderId="26" applyNumberFormat="0" applyAlignment="0" applyProtection="0">
      <alignment vertical="center"/>
    </xf>
    <xf numFmtId="0" fontId="22" fillId="0" borderId="0" applyNumberFormat="0" applyFill="0" applyBorder="0" applyAlignment="0" applyProtection="0">
      <alignment vertical="center"/>
    </xf>
    <xf numFmtId="0" fontId="23" fillId="2" borderId="21" applyNumberFormat="0" applyAlignment="0" applyProtection="0">
      <alignment vertical="center"/>
    </xf>
    <xf numFmtId="0" fontId="8" fillId="0" borderId="0">
      <alignment vertical="center"/>
    </xf>
    <xf numFmtId="0" fontId="24" fillId="32" borderId="0" applyNumberFormat="0" applyBorder="0" applyAlignment="0" applyProtection="0">
      <alignment vertical="center"/>
    </xf>
  </cellStyleXfs>
  <cellXfs count="201">
    <xf numFmtId="0" fontId="0" fillId="0" borderId="0" xfId="0" applyAlignment="1">
      <alignment vertical="center"/>
    </xf>
    <xf numFmtId="0" fontId="0" fillId="0" borderId="0" xfId="0" applyBorder="1" applyAlignment="1">
      <alignment vertical="center"/>
    </xf>
    <xf numFmtId="0" fontId="4" fillId="0" borderId="0" xfId="0" applyFont="1" applyAlignment="1">
      <alignment vertical="center"/>
    </xf>
    <xf numFmtId="0" fontId="0" fillId="0" borderId="12" xfId="0" applyBorder="1" applyAlignment="1">
      <alignment vertical="center"/>
    </xf>
    <xf numFmtId="0" fontId="0" fillId="0" borderId="13" xfId="0" applyBorder="1" applyAlignment="1">
      <alignment vertical="center"/>
    </xf>
    <xf numFmtId="0" fontId="3" fillId="0" borderId="14" xfId="0" applyFont="1" applyBorder="1" applyAlignment="1">
      <alignment horizontal="justify" vertical="center"/>
    </xf>
    <xf numFmtId="38" fontId="0" fillId="0" borderId="15" xfId="33" applyFont="1" applyBorder="1" applyAlignment="1">
      <alignment vertical="center"/>
    </xf>
    <xf numFmtId="0" fontId="3" fillId="0" borderId="16" xfId="0" applyFont="1" applyBorder="1" applyAlignment="1">
      <alignment horizontal="justify" vertical="center"/>
    </xf>
    <xf numFmtId="38" fontId="0" fillId="0" borderId="17" xfId="33" applyFont="1" applyBorder="1" applyAlignment="1">
      <alignment vertical="center"/>
    </xf>
    <xf numFmtId="0" fontId="25" fillId="0" borderId="0" xfId="0" applyFont="1" applyAlignment="1">
      <alignment horizontal="center" vertical="center" wrapText="1"/>
    </xf>
    <xf numFmtId="0" fontId="25" fillId="0" borderId="0" xfId="0" applyFont="1" applyAlignment="1">
      <alignment horizontal="justify" vertical="center"/>
    </xf>
    <xf numFmtId="0" fontId="25" fillId="0" borderId="0" xfId="0" applyFont="1" applyAlignment="1">
      <alignment horizontal="center" vertical="center"/>
    </xf>
    <xf numFmtId="0" fontId="25" fillId="0" borderId="0" xfId="0" applyFont="1" applyAlignment="1">
      <alignment horizontal="right" vertical="center"/>
    </xf>
    <xf numFmtId="0" fontId="25" fillId="0" borderId="0" xfId="0" applyFont="1" applyAlignment="1">
      <alignment vertical="center"/>
    </xf>
    <xf numFmtId="0" fontId="25" fillId="0" borderId="0" xfId="0" applyFont="1" applyAlignment="1">
      <alignment horizontal="left" vertical="center"/>
    </xf>
    <xf numFmtId="0" fontId="25" fillId="0" borderId="0" xfId="0" applyFont="1" applyBorder="1" applyAlignment="1">
      <alignment horizontal="left" vertical="center"/>
    </xf>
    <xf numFmtId="0" fontId="25" fillId="0" borderId="0" xfId="0" applyFont="1" applyBorder="1" applyAlignment="1">
      <alignment vertical="center"/>
    </xf>
    <xf numFmtId="58" fontId="25" fillId="0" borderId="0" xfId="0" quotePrefix="1" applyNumberFormat="1" applyFont="1" applyBorder="1" applyAlignment="1">
      <alignment vertical="center"/>
    </xf>
    <xf numFmtId="58" fontId="25" fillId="0" borderId="0" xfId="0" quotePrefix="1" applyNumberFormat="1" applyFont="1" applyAlignment="1">
      <alignment vertical="center"/>
    </xf>
    <xf numFmtId="0" fontId="25" fillId="0" borderId="0" xfId="0" applyFont="1" applyFill="1" applyAlignment="1">
      <alignment vertical="center"/>
    </xf>
    <xf numFmtId="0" fontId="25" fillId="0" borderId="0" xfId="0" applyFont="1" applyBorder="1" applyAlignment="1">
      <alignment horizontal="left" vertical="center"/>
    </xf>
    <xf numFmtId="0" fontId="25"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horizontal="left" vertical="center" wrapText="1"/>
    </xf>
    <xf numFmtId="176" fontId="25" fillId="0" borderId="0" xfId="0" applyNumberFormat="1" applyFont="1" applyBorder="1" applyAlignment="1">
      <alignment horizontal="center" vertical="center"/>
    </xf>
    <xf numFmtId="0" fontId="25" fillId="0" borderId="0" xfId="0" applyFont="1" applyBorder="1" applyAlignment="1">
      <alignment horizontal="center" vertical="center"/>
    </xf>
    <xf numFmtId="0" fontId="25" fillId="0" borderId="3" xfId="0" applyFont="1" applyBorder="1" applyAlignment="1">
      <alignment vertical="center"/>
    </xf>
    <xf numFmtId="0" fontId="25" fillId="0" borderId="3" xfId="0" applyFont="1" applyBorder="1" applyAlignment="1">
      <alignment horizontal="right" vertical="center"/>
    </xf>
    <xf numFmtId="0" fontId="25" fillId="0" borderId="2" xfId="0" applyFont="1" applyBorder="1" applyAlignment="1">
      <alignment horizontal="left" vertical="center"/>
    </xf>
    <xf numFmtId="14" fontId="25" fillId="0" borderId="2" xfId="0" applyNumberFormat="1" applyFont="1" applyBorder="1" applyAlignment="1">
      <alignment horizontal="left" vertical="center"/>
    </xf>
    <xf numFmtId="0" fontId="30" fillId="0" borderId="0" xfId="0" applyFont="1" applyAlignment="1">
      <alignment horizontal="right" vertical="center"/>
    </xf>
    <xf numFmtId="0" fontId="6" fillId="0" borderId="0" xfId="0" applyFont="1" applyBorder="1" applyAlignment="1">
      <alignment horizontal="left" vertical="center"/>
    </xf>
    <xf numFmtId="0" fontId="4" fillId="4" borderId="5" xfId="0" applyFont="1" applyFill="1" applyBorder="1" applyAlignment="1">
      <alignment vertical="center"/>
    </xf>
    <xf numFmtId="0" fontId="4" fillId="4" borderId="5"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58" fontId="25" fillId="0" borderId="0" xfId="0" quotePrefix="1" applyNumberFormat="1" applyFont="1" applyBorder="1" applyAlignment="1">
      <alignment horizontal="center" vertical="center"/>
    </xf>
    <xf numFmtId="0" fontId="25" fillId="0" borderId="0" xfId="0" applyFont="1" applyFill="1" applyBorder="1" applyAlignment="1">
      <alignment horizontal="left" vertical="center"/>
    </xf>
    <xf numFmtId="0" fontId="25" fillId="0" borderId="0" xfId="0" quotePrefix="1" applyFont="1" applyAlignment="1">
      <alignment vertical="center" wrapText="1"/>
    </xf>
    <xf numFmtId="0" fontId="25" fillId="0" borderId="0" xfId="0" quotePrefix="1" applyFont="1" applyAlignment="1">
      <alignment horizontal="left" vertical="center"/>
    </xf>
    <xf numFmtId="0" fontId="25" fillId="0" borderId="0" xfId="0" applyFont="1" applyBorder="1" applyAlignment="1">
      <alignment vertical="center" wrapText="1"/>
    </xf>
    <xf numFmtId="178" fontId="25" fillId="0" borderId="0" xfId="0" applyNumberFormat="1" applyFont="1" applyAlignment="1">
      <alignment horizontal="left" vertical="center"/>
    </xf>
    <xf numFmtId="0" fontId="4" fillId="0" borderId="0" xfId="0" applyFont="1" applyAlignment="1" applyProtection="1">
      <alignment vertical="center" shrinkToFit="1"/>
      <protection locked="0"/>
    </xf>
    <xf numFmtId="0" fontId="4" fillId="0" borderId="0" xfId="0" applyFont="1" applyProtection="1">
      <alignment vertical="center"/>
      <protection locked="0"/>
    </xf>
    <xf numFmtId="0" fontId="4" fillId="0" borderId="0" xfId="0" applyFont="1">
      <alignment vertical="center"/>
    </xf>
    <xf numFmtId="0" fontId="4" fillId="0" borderId="2" xfId="0" applyFont="1" applyBorder="1">
      <alignment vertical="center"/>
    </xf>
    <xf numFmtId="0" fontId="31" fillId="0" borderId="0" xfId="0" applyFont="1" applyAlignment="1" applyProtection="1">
      <alignment vertical="center" shrinkToFit="1"/>
      <protection locked="0"/>
    </xf>
    <xf numFmtId="0" fontId="4" fillId="0" borderId="29" xfId="0" applyFont="1" applyBorder="1">
      <alignment vertical="center"/>
    </xf>
    <xf numFmtId="179" fontId="4" fillId="0" borderId="0" xfId="0" applyNumberFormat="1" applyFont="1">
      <alignment vertical="center"/>
    </xf>
    <xf numFmtId="56" fontId="4" fillId="0" borderId="0" xfId="0" applyNumberFormat="1" applyFont="1">
      <alignment vertical="center"/>
    </xf>
    <xf numFmtId="179" fontId="4" fillId="0" borderId="0" xfId="0" applyNumberFormat="1" applyFont="1" applyAlignment="1">
      <alignment horizontal="left" vertical="center"/>
    </xf>
    <xf numFmtId="0" fontId="4" fillId="0" borderId="0" xfId="0" applyNumberFormat="1" applyFont="1">
      <alignment vertical="center"/>
    </xf>
    <xf numFmtId="0" fontId="4" fillId="0" borderId="0" xfId="0" applyFont="1" applyAlignment="1">
      <alignment vertical="center" shrinkToFit="1"/>
    </xf>
    <xf numFmtId="0" fontId="4" fillId="0" borderId="0" xfId="0" applyFont="1" applyAlignment="1"/>
    <xf numFmtId="0" fontId="4" fillId="0" borderId="0" xfId="0" applyFont="1" applyAlignment="1" applyProtection="1">
      <alignment shrinkToFit="1"/>
    </xf>
    <xf numFmtId="0" fontId="4" fillId="0" borderId="0" xfId="0" applyFont="1" applyAlignment="1" applyProtection="1">
      <alignment horizontal="center" vertical="center" shrinkToFit="1"/>
      <protection locked="0"/>
    </xf>
    <xf numFmtId="0" fontId="6" fillId="0" borderId="0" xfId="0" applyFont="1" applyAlignment="1">
      <alignment vertical="center" shrinkToFit="1"/>
    </xf>
    <xf numFmtId="0" fontId="0" fillId="0" borderId="30" xfId="0" applyBorder="1" applyAlignment="1">
      <alignment vertical="center"/>
    </xf>
    <xf numFmtId="0" fontId="0" fillId="0" borderId="31" xfId="0" applyBorder="1" applyAlignment="1">
      <alignment vertical="center"/>
    </xf>
    <xf numFmtId="0" fontId="0" fillId="0" borderId="29" xfId="0" applyBorder="1" applyAlignment="1">
      <alignment vertical="center"/>
    </xf>
    <xf numFmtId="0" fontId="3" fillId="0" borderId="14" xfId="0" applyFont="1" applyBorder="1" applyAlignment="1">
      <alignment horizontal="justify" vertical="center" wrapText="1"/>
    </xf>
    <xf numFmtId="0" fontId="25" fillId="0" borderId="0" xfId="0" applyFont="1" applyAlignment="1">
      <alignment horizontal="center" vertical="center" wrapText="1"/>
    </xf>
    <xf numFmtId="0" fontId="25" fillId="0" borderId="0" xfId="0" applyFont="1" applyAlignment="1">
      <alignment horizontal="left" vertical="center"/>
    </xf>
    <xf numFmtId="0" fontId="25" fillId="0" borderId="0" xfId="0" applyFont="1" applyAlignment="1">
      <alignment vertical="top"/>
    </xf>
    <xf numFmtId="0" fontId="0" fillId="0" borderId="0" xfId="0" applyNumberFormat="1" applyAlignment="1">
      <alignment vertical="center"/>
    </xf>
    <xf numFmtId="0" fontId="0" fillId="33" borderId="6" xfId="0" applyFill="1" applyBorder="1" applyAlignment="1">
      <alignment vertical="center"/>
    </xf>
    <xf numFmtId="0" fontId="0" fillId="33" borderId="32" xfId="0" applyFill="1" applyBorder="1" applyAlignment="1">
      <alignment vertical="center"/>
    </xf>
    <xf numFmtId="0" fontId="0" fillId="33" borderId="11" xfId="0" applyFill="1" applyBorder="1" applyAlignment="1">
      <alignment vertical="center"/>
    </xf>
    <xf numFmtId="0" fontId="0" fillId="0" borderId="0" xfId="0" applyAlignment="1">
      <alignment horizontal="left" vertical="center"/>
    </xf>
    <xf numFmtId="178" fontId="25" fillId="0" borderId="0" xfId="0" quotePrefix="1" applyNumberFormat="1" applyFont="1" applyBorder="1" applyAlignment="1">
      <alignment vertical="center"/>
    </xf>
    <xf numFmtId="0" fontId="25" fillId="0" borderId="0" xfId="0" applyFont="1" applyBorder="1" applyAlignment="1">
      <alignment horizontal="left" vertical="center"/>
    </xf>
    <xf numFmtId="0" fontId="25" fillId="0" borderId="0" xfId="0" applyFont="1" applyAlignment="1">
      <alignment horizontal="left" vertical="center"/>
    </xf>
    <xf numFmtId="0" fontId="0" fillId="0" borderId="1" xfId="0" applyBorder="1" applyAlignment="1">
      <alignment vertical="center"/>
    </xf>
    <xf numFmtId="0" fontId="0" fillId="0" borderId="1" xfId="0" applyBorder="1">
      <alignment vertical="center"/>
    </xf>
    <xf numFmtId="0" fontId="0" fillId="0" borderId="1" xfId="0" applyBorder="1" applyAlignment="1">
      <alignment horizontal="left" vertical="center"/>
    </xf>
    <xf numFmtId="0" fontId="0" fillId="0" borderId="1" xfId="0" applyNumberFormat="1" applyBorder="1" applyAlignment="1">
      <alignment vertical="center"/>
    </xf>
    <xf numFmtId="0" fontId="0" fillId="0" borderId="1" xfId="0" applyNumberFormat="1" applyBorder="1" applyAlignment="1">
      <alignment horizontal="center" vertical="center"/>
    </xf>
    <xf numFmtId="38" fontId="0" fillId="0" borderId="1" xfId="0" applyNumberFormat="1" applyBorder="1" applyAlignment="1">
      <alignment vertical="center"/>
    </xf>
    <xf numFmtId="49" fontId="0" fillId="0" borderId="1" xfId="0" applyNumberFormat="1" applyBorder="1" applyAlignment="1">
      <alignment vertical="center"/>
    </xf>
    <xf numFmtId="49" fontId="0" fillId="0" borderId="1" xfId="0" applyNumberFormat="1" applyBorder="1" applyAlignment="1">
      <alignment horizontal="center" vertical="center"/>
    </xf>
    <xf numFmtId="14" fontId="0" fillId="0" borderId="1" xfId="0" applyNumberFormat="1" applyBorder="1" applyAlignment="1">
      <alignment vertical="center"/>
    </xf>
    <xf numFmtId="178" fontId="25" fillId="0" borderId="1" xfId="0" applyNumberFormat="1" applyFont="1" applyBorder="1" applyAlignment="1">
      <alignment horizontal="left" vertical="center"/>
    </xf>
    <xf numFmtId="0" fontId="0" fillId="0" borderId="1" xfId="0" quotePrefix="1" applyNumberFormat="1" applyBorder="1" applyAlignment="1">
      <alignment vertical="center"/>
    </xf>
    <xf numFmtId="58" fontId="0" fillId="0" borderId="1" xfId="0" applyNumberFormat="1" applyBorder="1" applyAlignment="1">
      <alignment vertical="center"/>
    </xf>
    <xf numFmtId="0" fontId="25" fillId="0" borderId="0" xfId="0" applyFont="1" applyAlignment="1">
      <alignment horizontal="left" vertical="center"/>
    </xf>
    <xf numFmtId="0" fontId="6" fillId="9" borderId="4" xfId="0" applyFont="1" applyFill="1" applyBorder="1" applyAlignment="1" applyProtection="1">
      <alignment horizontal="left" vertical="center" shrinkToFit="1"/>
      <protection locked="0"/>
    </xf>
    <xf numFmtId="0" fontId="25" fillId="0" borderId="0" xfId="0" applyFont="1" applyBorder="1" applyAlignment="1">
      <alignment horizontal="center" vertical="center"/>
    </xf>
    <xf numFmtId="0" fontId="25" fillId="0" borderId="0" xfId="0" applyFont="1" applyAlignment="1">
      <alignment horizontal="left" vertical="center"/>
    </xf>
    <xf numFmtId="0" fontId="4" fillId="4" borderId="5" xfId="0" applyFont="1" applyFill="1" applyBorder="1" applyAlignment="1">
      <alignment horizontal="center" vertical="center" wrapText="1"/>
    </xf>
    <xf numFmtId="0" fontId="25" fillId="0" borderId="0" xfId="0" applyFont="1" applyAlignment="1">
      <alignment horizontal="left" vertical="center"/>
    </xf>
    <xf numFmtId="0" fontId="6" fillId="9" borderId="4" xfId="0" applyFont="1" applyFill="1" applyBorder="1" applyAlignment="1" applyProtection="1">
      <alignment horizontal="center" vertical="center" shrinkToFit="1"/>
      <protection locked="0"/>
    </xf>
    <xf numFmtId="0" fontId="4" fillId="0" borderId="1" xfId="0" applyFont="1" applyBorder="1" applyAlignment="1">
      <alignment horizontal="center" vertical="center"/>
    </xf>
    <xf numFmtId="0" fontId="4" fillId="0" borderId="1" xfId="0" applyFont="1" applyBorder="1" applyAlignment="1">
      <alignment vertical="center"/>
    </xf>
    <xf numFmtId="0" fontId="34" fillId="0" borderId="1" xfId="0" applyFont="1" applyBorder="1" applyAlignment="1" applyProtection="1">
      <alignment vertical="center"/>
      <protection locked="0"/>
    </xf>
    <xf numFmtId="0" fontId="0" fillId="0" borderId="34" xfId="0" applyBorder="1" applyAlignment="1" applyProtection="1">
      <alignment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left" vertical="center" wrapText="1" shrinkToFit="1"/>
      <protection locked="0"/>
    </xf>
    <xf numFmtId="0" fontId="6" fillId="0" borderId="4" xfId="0" applyFont="1" applyBorder="1" applyAlignment="1" applyProtection="1">
      <alignment horizontal="left" vertical="center" wrapText="1" shrinkToFit="1"/>
      <protection locked="0"/>
    </xf>
    <xf numFmtId="38" fontId="6" fillId="9" borderId="4" xfId="33" applyFont="1" applyFill="1" applyBorder="1" applyAlignment="1" applyProtection="1">
      <alignment horizontal="left" vertical="center" indent="3"/>
    </xf>
    <xf numFmtId="38" fontId="6" fillId="9" borderId="1" xfId="0" applyNumberFormat="1" applyFont="1" applyFill="1" applyBorder="1" applyAlignment="1" applyProtection="1">
      <alignment horizontal="right" vertical="center" indent="1" shrinkToFit="1"/>
    </xf>
    <xf numFmtId="0" fontId="34" fillId="0" borderId="1" xfId="0" applyFont="1" applyBorder="1" applyAlignment="1" applyProtection="1">
      <alignment vertical="center"/>
    </xf>
    <xf numFmtId="0" fontId="34" fillId="0" borderId="9" xfId="0" applyFont="1" applyBorder="1" applyAlignment="1" applyProtection="1">
      <alignment vertical="center"/>
    </xf>
    <xf numFmtId="0" fontId="0" fillId="0" borderId="0" xfId="0" applyAlignment="1" applyProtection="1">
      <alignment vertical="center"/>
    </xf>
    <xf numFmtId="0" fontId="34" fillId="0" borderId="0" xfId="0" applyFont="1" applyAlignment="1" applyProtection="1">
      <alignment vertical="center"/>
    </xf>
    <xf numFmtId="0" fontId="0" fillId="0" borderId="34" xfId="0" applyBorder="1" applyAlignment="1" applyProtection="1">
      <alignment horizontal="center" vertical="center"/>
    </xf>
    <xf numFmtId="0" fontId="34" fillId="0" borderId="34" xfId="0" applyFont="1" applyBorder="1" applyAlignment="1" applyProtection="1">
      <alignment vertical="center"/>
    </xf>
    <xf numFmtId="0" fontId="38" fillId="0" borderId="0" xfId="42" applyFont="1" applyAlignment="1" applyProtection="1">
      <alignment vertical="center"/>
    </xf>
    <xf numFmtId="0" fontId="38" fillId="0" borderId="0" xfId="42" applyFont="1" applyProtection="1">
      <alignment vertical="center"/>
    </xf>
    <xf numFmtId="0" fontId="39" fillId="0" borderId="0" xfId="42" applyFont="1" applyAlignment="1" applyProtection="1">
      <alignment horizontal="center" vertical="center"/>
    </xf>
    <xf numFmtId="0" fontId="39" fillId="0" borderId="0" xfId="42" applyFont="1" applyAlignment="1" applyProtection="1">
      <alignment horizontal="justify" vertical="center"/>
    </xf>
    <xf numFmtId="0" fontId="37" fillId="0" borderId="0" xfId="42" applyFont="1" applyAlignment="1" applyProtection="1">
      <alignment vertical="center"/>
    </xf>
    <xf numFmtId="0" fontId="37" fillId="0" borderId="0" xfId="42" applyFont="1" applyProtection="1">
      <alignment vertical="center"/>
    </xf>
    <xf numFmtId="0" fontId="40" fillId="0" borderId="0" xfId="42" applyFont="1" applyAlignment="1" applyProtection="1">
      <alignment vertical="center" wrapText="1"/>
    </xf>
    <xf numFmtId="0" fontId="42" fillId="0" borderId="3" xfId="42" applyFont="1" applyBorder="1" applyAlignment="1" applyProtection="1">
      <alignment horizontal="center" vertical="center" wrapText="1"/>
    </xf>
    <xf numFmtId="0" fontId="43" fillId="0" borderId="0" xfId="42" applyFont="1" applyBorder="1" applyAlignment="1" applyProtection="1">
      <alignment vertical="center" wrapText="1"/>
    </xf>
    <xf numFmtId="0" fontId="37" fillId="0" borderId="0" xfId="42" applyFont="1" applyAlignment="1" applyProtection="1">
      <alignment horizontal="left" vertical="center" wrapText="1"/>
    </xf>
    <xf numFmtId="0" fontId="37" fillId="0" borderId="0" xfId="42" applyFont="1" applyAlignment="1" applyProtection="1">
      <alignment horizontal="justify" vertical="center"/>
    </xf>
    <xf numFmtId="0" fontId="37" fillId="0" borderId="0" xfId="42" applyFont="1" applyAlignment="1" applyProtection="1">
      <alignment vertical="center" wrapText="1"/>
    </xf>
    <xf numFmtId="0" fontId="4" fillId="0" borderId="0" xfId="0" applyFont="1" applyAlignment="1" applyProtection="1">
      <alignment vertical="center"/>
    </xf>
    <xf numFmtId="0" fontId="37" fillId="0" borderId="0" xfId="42" applyFont="1" applyAlignment="1" applyProtection="1">
      <alignment horizontal="center" vertical="center" wrapText="1"/>
    </xf>
    <xf numFmtId="0" fontId="3" fillId="0" borderId="31" xfId="0" applyFont="1" applyBorder="1" applyAlignment="1">
      <alignment horizontal="justify" vertical="center"/>
    </xf>
    <xf numFmtId="0" fontId="3" fillId="0" borderId="29" xfId="0" applyFont="1" applyBorder="1" applyAlignment="1">
      <alignment horizontal="justify" vertical="center"/>
    </xf>
    <xf numFmtId="49" fontId="25" fillId="0" borderId="1" xfId="0" applyNumberFormat="1" applyFont="1" applyFill="1" applyBorder="1" applyAlignment="1" applyProtection="1">
      <alignment horizontal="left" vertical="center" indent="1" shrinkToFit="1"/>
      <protection locked="0"/>
    </xf>
    <xf numFmtId="0" fontId="25" fillId="0" borderId="0" xfId="0" applyFont="1" applyAlignment="1">
      <alignment horizontal="left" vertical="center" wrapText="1"/>
    </xf>
    <xf numFmtId="0" fontId="25" fillId="0" borderId="1" xfId="0" applyFont="1" applyBorder="1" applyAlignment="1">
      <alignment horizontal="center" vertical="center"/>
    </xf>
    <xf numFmtId="38" fontId="33" fillId="0" borderId="3" xfId="33" applyFont="1" applyBorder="1" applyAlignment="1">
      <alignment horizontal="center" vertical="center"/>
    </xf>
    <xf numFmtId="0" fontId="25" fillId="0" borderId="0" xfId="0" applyFont="1" applyAlignment="1">
      <alignment horizontal="left" vertical="center"/>
    </xf>
    <xf numFmtId="58" fontId="25" fillId="0" borderId="0" xfId="0" quotePrefix="1" applyNumberFormat="1" applyFont="1" applyBorder="1" applyAlignment="1">
      <alignment horizontal="center" vertical="center"/>
    </xf>
    <xf numFmtId="0" fontId="25" fillId="0" borderId="0" xfId="0" applyFont="1" applyBorder="1" applyAlignment="1">
      <alignment horizontal="center" vertical="center"/>
    </xf>
    <xf numFmtId="0" fontId="25" fillId="0" borderId="0" xfId="0" applyFont="1" applyAlignment="1">
      <alignment horizontal="center" vertical="center" wrapText="1"/>
    </xf>
    <xf numFmtId="49" fontId="25" fillId="0" borderId="0" xfId="0" quotePrefix="1" applyNumberFormat="1" applyFont="1" applyFill="1" applyBorder="1" applyAlignment="1" applyProtection="1">
      <alignment horizontal="center" vertical="center"/>
      <protection locked="0"/>
    </xf>
    <xf numFmtId="49" fontId="25" fillId="0" borderId="0" xfId="0" applyNumberFormat="1" applyFont="1" applyFill="1" applyBorder="1" applyAlignment="1" applyProtection="1">
      <alignment horizontal="center" vertical="center"/>
      <protection locked="0"/>
    </xf>
    <xf numFmtId="0" fontId="25" fillId="0" borderId="0" xfId="0" applyFont="1" applyFill="1" applyBorder="1" applyAlignment="1">
      <alignment horizontal="center" vertical="center"/>
    </xf>
    <xf numFmtId="58" fontId="25" fillId="0" borderId="0" xfId="0" quotePrefix="1" applyNumberFormat="1" applyFont="1" applyFill="1" applyBorder="1" applyAlignment="1">
      <alignment horizontal="center" vertical="center"/>
    </xf>
    <xf numFmtId="49" fontId="25" fillId="0" borderId="0" xfId="0" applyNumberFormat="1" applyFont="1" applyBorder="1" applyAlignment="1" applyProtection="1">
      <alignment horizontal="left" vertical="center" wrapText="1" indent="1"/>
      <protection locked="0"/>
    </xf>
    <xf numFmtId="49" fontId="25" fillId="0" borderId="0" xfId="0" applyNumberFormat="1" applyFont="1" applyBorder="1" applyAlignment="1" applyProtection="1">
      <alignment horizontal="left" vertical="center" indent="1" shrinkToFit="1"/>
      <protection locked="0"/>
    </xf>
    <xf numFmtId="49" fontId="25" fillId="0" borderId="0" xfId="0" applyNumberFormat="1" applyFont="1" applyBorder="1" applyAlignment="1" applyProtection="1">
      <alignment horizontal="left" vertical="center" wrapText="1" indent="1" shrinkToFit="1"/>
      <protection locked="0"/>
    </xf>
    <xf numFmtId="0" fontId="25" fillId="0" borderId="0" xfId="0" applyFont="1" applyBorder="1" applyAlignment="1">
      <alignment horizontal="left" vertical="center" wrapText="1"/>
    </xf>
    <xf numFmtId="0" fontId="25" fillId="0" borderId="0" xfId="0" applyFont="1" applyBorder="1" applyAlignment="1">
      <alignment horizontal="left" vertical="center"/>
    </xf>
    <xf numFmtId="0" fontId="4" fillId="4" borderId="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34" fillId="0" borderId="0" xfId="0" applyFont="1" applyAlignment="1" applyProtection="1">
      <alignment horizontal="left" vertical="top" wrapText="1"/>
    </xf>
    <xf numFmtId="0" fontId="34" fillId="0" borderId="1" xfId="0" applyFont="1" applyBorder="1" applyAlignment="1" applyProtection="1">
      <alignment horizontal="center" vertical="center"/>
    </xf>
    <xf numFmtId="0" fontId="34" fillId="0" borderId="1" xfId="0" applyFont="1" applyBorder="1" applyAlignment="1" applyProtection="1">
      <alignment horizontal="left" vertical="center" wrapText="1"/>
      <protection locked="0"/>
    </xf>
    <xf numFmtId="0" fontId="34" fillId="0" borderId="1" xfId="0" applyFont="1" applyBorder="1" applyAlignment="1" applyProtection="1">
      <alignment horizontal="center" vertical="center"/>
      <protection locked="0"/>
    </xf>
    <xf numFmtId="0" fontId="35" fillId="0" borderId="12" xfId="0" applyFont="1" applyBorder="1" applyAlignment="1" applyProtection="1">
      <alignment horizontal="center" vertical="center"/>
    </xf>
    <xf numFmtId="0" fontId="35" fillId="0" borderId="13" xfId="0" applyFont="1" applyBorder="1" applyAlignment="1" applyProtection="1">
      <alignment horizontal="center" vertical="center"/>
    </xf>
    <xf numFmtId="0" fontId="35" fillId="0" borderId="14" xfId="0" applyFont="1" applyBorder="1" applyAlignment="1" applyProtection="1">
      <alignment horizontal="center" vertical="center"/>
    </xf>
    <xf numFmtId="0" fontId="35" fillId="0" borderId="15" xfId="0" applyFont="1" applyBorder="1" applyAlignment="1" applyProtection="1">
      <alignment horizontal="center" vertical="center"/>
    </xf>
    <xf numFmtId="0" fontId="35" fillId="0" borderId="16" xfId="0" applyFont="1" applyBorder="1" applyAlignment="1" applyProtection="1">
      <alignment horizontal="center" vertical="center"/>
    </xf>
    <xf numFmtId="0" fontId="35" fillId="0" borderId="17" xfId="0" applyFont="1" applyBorder="1" applyAlignment="1" applyProtection="1">
      <alignment horizontal="center" vertical="center"/>
    </xf>
    <xf numFmtId="0" fontId="7" fillId="0" borderId="10" xfId="42" applyFont="1" applyBorder="1" applyAlignment="1" applyProtection="1">
      <alignment horizontal="center" vertical="center"/>
    </xf>
    <xf numFmtId="49" fontId="38" fillId="0" borderId="10" xfId="42" applyNumberFormat="1" applyFont="1" applyBorder="1" applyAlignment="1" applyProtection="1">
      <alignment horizontal="left" vertical="center" indent="1"/>
      <protection locked="0"/>
    </xf>
    <xf numFmtId="0" fontId="7" fillId="0" borderId="8" xfId="42" applyFont="1" applyBorder="1" applyAlignment="1" applyProtection="1">
      <alignment horizontal="center" vertical="center"/>
    </xf>
    <xf numFmtId="49" fontId="38" fillId="0" borderId="8" xfId="42" applyNumberFormat="1" applyFont="1" applyBorder="1" applyAlignment="1" applyProtection="1">
      <alignment horizontal="left" vertical="center" indent="1"/>
      <protection locked="0"/>
    </xf>
    <xf numFmtId="0" fontId="7" fillId="0" borderId="1" xfId="42" applyFont="1" applyBorder="1" applyAlignment="1" applyProtection="1">
      <alignment horizontal="center" vertical="center"/>
    </xf>
    <xf numFmtId="49" fontId="38" fillId="0" borderId="1" xfId="42" applyNumberFormat="1" applyFont="1" applyBorder="1" applyAlignment="1" applyProtection="1">
      <alignment horizontal="center" vertical="center"/>
      <protection locked="0"/>
    </xf>
    <xf numFmtId="0" fontId="7" fillId="0" borderId="1" xfId="42" applyFont="1" applyBorder="1" applyAlignment="1" applyProtection="1">
      <alignment horizontal="center" vertical="center"/>
      <protection locked="0"/>
    </xf>
    <xf numFmtId="0" fontId="38" fillId="0" borderId="1" xfId="42" applyFont="1" applyBorder="1" applyAlignment="1" applyProtection="1">
      <alignment horizontal="center" vertical="center" wrapText="1"/>
      <protection locked="0"/>
    </xf>
    <xf numFmtId="0" fontId="38" fillId="0" borderId="1" xfId="42" applyFont="1" applyBorder="1" applyAlignment="1" applyProtection="1">
      <alignment horizontal="center" vertical="center"/>
      <protection locked="0"/>
    </xf>
    <xf numFmtId="49" fontId="38" fillId="0" borderId="0" xfId="42" applyNumberFormat="1" applyFont="1" applyAlignment="1" applyProtection="1">
      <alignment horizontal="left" vertical="center" wrapText="1"/>
    </xf>
    <xf numFmtId="0" fontId="38" fillId="0" borderId="0" xfId="42" applyNumberFormat="1" applyFont="1" applyAlignment="1" applyProtection="1">
      <alignment horizontal="left" vertical="center" wrapText="1"/>
    </xf>
    <xf numFmtId="49" fontId="38" fillId="0" borderId="0" xfId="42" applyNumberFormat="1" applyFont="1" applyAlignment="1" applyProtection="1">
      <alignment horizontal="left" vertical="center" shrinkToFit="1"/>
    </xf>
    <xf numFmtId="0" fontId="38" fillId="0" borderId="0" xfId="42" applyNumberFormat="1" applyFont="1" applyAlignment="1" applyProtection="1">
      <alignment horizontal="left" vertical="center" shrinkToFit="1"/>
    </xf>
    <xf numFmtId="49" fontId="38" fillId="0" borderId="0" xfId="42" applyNumberFormat="1" applyFont="1" applyAlignment="1" applyProtection="1">
      <alignment horizontal="left" vertical="center" wrapText="1" shrinkToFit="1"/>
    </xf>
    <xf numFmtId="0" fontId="38" fillId="0" borderId="0" xfId="42" applyNumberFormat="1" applyFont="1" applyAlignment="1" applyProtection="1">
      <alignment horizontal="left" vertical="center" wrapText="1" shrinkToFit="1"/>
    </xf>
    <xf numFmtId="0" fontId="37" fillId="0" borderId="3" xfId="42" applyFont="1" applyBorder="1" applyAlignment="1" applyProtection="1">
      <alignment horizontal="distributed" vertical="center"/>
    </xf>
    <xf numFmtId="49" fontId="7" fillId="0" borderId="9" xfId="42" applyNumberFormat="1" applyFont="1" applyBorder="1" applyAlignment="1" applyProtection="1">
      <alignment horizontal="center" vertical="center" wrapText="1"/>
      <protection locked="0"/>
    </xf>
    <xf numFmtId="49" fontId="7" fillId="0" borderId="35" xfId="42" applyNumberFormat="1" applyFont="1" applyBorder="1" applyAlignment="1" applyProtection="1">
      <alignment horizontal="center" vertical="center" wrapText="1"/>
      <protection locked="0"/>
    </xf>
    <xf numFmtId="0" fontId="7" fillId="0" borderId="35" xfId="42" applyFont="1" applyBorder="1" applyAlignment="1" applyProtection="1">
      <alignment horizontal="center" vertical="center" wrapText="1"/>
      <protection locked="0"/>
    </xf>
    <xf numFmtId="0" fontId="7" fillId="0" borderId="7" xfId="42" applyFont="1" applyBorder="1" applyAlignment="1" applyProtection="1">
      <alignment horizontal="center" vertical="center" wrapText="1"/>
      <protection locked="0"/>
    </xf>
    <xf numFmtId="0" fontId="37" fillId="0" borderId="0" xfId="42" applyFont="1" applyAlignment="1" applyProtection="1">
      <alignment horizontal="left" vertical="center" wrapText="1"/>
    </xf>
    <xf numFmtId="0" fontId="37" fillId="0" borderId="0" xfId="42" applyFont="1" applyAlignment="1" applyProtection="1">
      <alignment horizontal="right" vertical="center" wrapText="1" indent="3"/>
    </xf>
    <xf numFmtId="0" fontId="37" fillId="0" borderId="0" xfId="42" applyFont="1" applyAlignment="1" applyProtection="1">
      <alignment horizontal="center" vertical="center" wrapText="1"/>
    </xf>
    <xf numFmtId="38" fontId="37" fillId="0" borderId="3" xfId="42" applyNumberFormat="1" applyFont="1" applyBorder="1" applyAlignment="1" applyProtection="1">
      <alignment horizontal="center" wrapText="1"/>
    </xf>
    <xf numFmtId="38" fontId="41" fillId="0" borderId="3" xfId="33" applyFont="1" applyBorder="1" applyAlignment="1" applyProtection="1">
      <alignment horizontal="center" vertical="center" wrapText="1"/>
    </xf>
    <xf numFmtId="0" fontId="6" fillId="0" borderId="0" xfId="0" applyFont="1" applyAlignment="1" applyProtection="1">
      <alignment horizontal="right" shrinkToFit="1"/>
    </xf>
    <xf numFmtId="0" fontId="4" fillId="0" borderId="0" xfId="0" applyFont="1" applyAlignment="1" applyProtection="1">
      <alignment horizontal="right" shrinkToFit="1"/>
    </xf>
    <xf numFmtId="0" fontId="26" fillId="0" borderId="0" xfId="0" applyFont="1" applyAlignment="1" applyProtection="1">
      <alignment horizontal="left" shrinkToFit="1"/>
      <protection locked="0"/>
    </xf>
    <xf numFmtId="0" fontId="28" fillId="0" borderId="0" xfId="0" applyFont="1" applyAlignment="1" applyProtection="1">
      <alignment horizontal="left" vertical="center" shrinkToFit="1"/>
      <protection locked="0"/>
    </xf>
    <xf numFmtId="0" fontId="26" fillId="0" borderId="0" xfId="0" applyFont="1" applyAlignment="1" applyProtection="1">
      <alignment horizontal="left" vertical="center" shrinkToFit="1"/>
      <protection locked="0"/>
    </xf>
    <xf numFmtId="0" fontId="28" fillId="0" borderId="0" xfId="0" applyFont="1" applyAlignment="1" applyProtection="1">
      <alignment horizontal="left" vertical="center" wrapText="1" shrinkToFit="1"/>
      <protection locked="0"/>
    </xf>
    <xf numFmtId="38" fontId="33" fillId="0" borderId="3" xfId="33" applyFont="1" applyBorder="1" applyAlignment="1">
      <alignment horizontal="right" vertical="center" indent="1"/>
    </xf>
    <xf numFmtId="0" fontId="25" fillId="0" borderId="0" xfId="0" applyFont="1" applyBorder="1" applyAlignment="1">
      <alignment horizontal="left" vertical="top" wrapText="1" indent="1"/>
    </xf>
    <xf numFmtId="0" fontId="4" fillId="4" borderId="27"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28" xfId="0" applyFont="1" applyFill="1" applyBorder="1" applyAlignment="1">
      <alignment horizontal="center" vertical="center"/>
    </xf>
    <xf numFmtId="0" fontId="4" fillId="0" borderId="4" xfId="0" applyFont="1" applyBorder="1" applyAlignment="1">
      <alignment horizontal="center" vertical="center" shrinkToFit="1"/>
    </xf>
    <xf numFmtId="0" fontId="4" fillId="0" borderId="4" xfId="0" applyFont="1" applyBorder="1" applyAlignment="1">
      <alignment horizontal="left" vertical="center" shrinkToFit="1"/>
    </xf>
    <xf numFmtId="0" fontId="6" fillId="9" borderId="4" xfId="0" applyFont="1" applyFill="1" applyBorder="1" applyAlignment="1">
      <alignment horizontal="left" vertical="center" shrinkToFit="1"/>
    </xf>
    <xf numFmtId="38" fontId="4" fillId="9" borderId="4" xfId="33" applyFont="1" applyFill="1" applyBorder="1" applyAlignment="1">
      <alignment horizontal="center" vertical="center" shrinkToFit="1"/>
    </xf>
    <xf numFmtId="0" fontId="4" fillId="4" borderId="1" xfId="0" applyFont="1" applyFill="1" applyBorder="1" applyAlignment="1">
      <alignment horizontal="center" vertical="center" wrapText="1"/>
    </xf>
    <xf numFmtId="38" fontId="4" fillId="9" borderId="1" xfId="0" applyNumberFormat="1" applyFont="1" applyFill="1" applyBorder="1" applyAlignment="1">
      <alignment horizontal="center" vertical="center" shrinkToFit="1"/>
    </xf>
    <xf numFmtId="0" fontId="25" fillId="0" borderId="0" xfId="0" quotePrefix="1" applyFont="1" applyBorder="1" applyAlignment="1">
      <alignment horizontal="distributed" vertical="distributed" indent="1"/>
    </xf>
    <xf numFmtId="178" fontId="25" fillId="0" borderId="0" xfId="0" quotePrefix="1" applyNumberFormat="1" applyFont="1" applyBorder="1" applyAlignment="1">
      <alignment horizontal="distributed" vertical="distributed" indent="1"/>
    </xf>
    <xf numFmtId="0" fontId="25" fillId="0" borderId="0" xfId="0" applyFont="1" applyAlignment="1">
      <alignment horizontal="center" vertical="top" wrapText="1"/>
    </xf>
    <xf numFmtId="177" fontId="25" fillId="0" borderId="0" xfId="0" applyNumberFormat="1" applyFont="1" applyBorder="1" applyAlignment="1">
      <alignment horizontal="right" vertical="center" shrinkToFit="1"/>
    </xf>
    <xf numFmtId="0" fontId="4" fillId="4" borderId="27" xfId="0" applyFont="1" applyFill="1" applyBorder="1" applyAlignment="1">
      <alignment horizontal="center" vertical="center" wrapText="1"/>
    </xf>
    <xf numFmtId="0" fontId="25" fillId="0" borderId="0" xfId="0" applyFont="1" applyAlignment="1">
      <alignment horizontal="right" vertical="top"/>
    </xf>
    <xf numFmtId="0" fontId="0" fillId="33" borderId="32" xfId="0" applyFill="1" applyBorder="1" applyAlignment="1">
      <alignment horizontal="right" vertical="center"/>
    </xf>
    <xf numFmtId="0" fontId="0" fillId="33" borderId="11" xfId="0" applyFill="1" applyBorder="1"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ctrlProps/ctrlProp1.xml><?xml version="1.0" encoding="utf-8"?>
<formControlPr xmlns="http://schemas.microsoft.com/office/spreadsheetml/2009/9/main" objectType="Radio" firstButton="1" fmlaLink="'（対象サービス別単価一覧）'!$B$1" lockText="1" noThreeD="1"/>
</file>

<file path=xl/ctrlProps/ctrlProp2.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xdr:col>
          <xdr:colOff>9525</xdr:colOff>
          <xdr:row>18</xdr:row>
          <xdr:rowOff>19050</xdr:rowOff>
        </xdr:from>
        <xdr:to>
          <xdr:col>44</xdr:col>
          <xdr:colOff>47625</xdr:colOff>
          <xdr:row>19</xdr:row>
          <xdr:rowOff>19050</xdr:rowOff>
        </xdr:to>
        <xdr:sp textlink="">
          <xdr:nvSpPr>
            <xdr:cNvPr id="10250" name="Option Button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9525</xdr:rowOff>
        </xdr:from>
        <xdr:to>
          <xdr:col>45</xdr:col>
          <xdr:colOff>47625</xdr:colOff>
          <xdr:row>20</xdr:row>
          <xdr:rowOff>9525</xdr:rowOff>
        </xdr:to>
        <xdr:sp textlink="">
          <xdr:nvSpPr>
            <xdr:cNvPr id="10252" name="Option Button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23</xdr:row>
      <xdr:rowOff>56030</xdr:rowOff>
    </xdr:from>
    <xdr:to>
      <xdr:col>8</xdr:col>
      <xdr:colOff>12887</xdr:colOff>
      <xdr:row>35</xdr:row>
      <xdr:rowOff>123265</xdr:rowOff>
    </xdr:to>
    <xdr:sp textlink="">
      <xdr:nvSpPr>
        <xdr:cNvPr id="4" name="テキスト ボックス 1">
          <a:extLst>
            <a:ext uri="{FF2B5EF4-FFF2-40B4-BE49-F238E27FC236}">
              <a16:creationId xmlns:a16="http://schemas.microsoft.com/office/drawing/2014/main" id="{00000000-0008-0000-0100-000004000000}"/>
            </a:ext>
          </a:extLst>
        </xdr:cNvPr>
        <xdr:cNvSpPr txBox="1"/>
      </xdr:nvSpPr>
      <xdr:spPr>
        <a:xfrm>
          <a:off x="0" y="8617324"/>
          <a:ext cx="7386358" cy="2084294"/>
        </a:xfrm>
        <a:prstGeom prst="rect">
          <a:avLst/>
        </a:prstGeom>
        <a:solidFill>
          <a:schemeClr val="bg1"/>
        </a:solidFill>
        <a:ln w="38100" cmpd="sng">
          <a:solidFill>
            <a:srgbClr val="000000"/>
          </a:solidFill>
          <a:prstDash val="sysDot"/>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lvl="0" indent="0" algn="l" defTabSz="914400" eaLnBrk="1" fontAlgn="auto" latinLnBrk="0" hangingPunct="1">
            <a:lnSpc>
              <a:spcPts val="1200"/>
            </a:lnSpc>
            <a:spcBef>
              <a:spcPts val="0"/>
            </a:spcBef>
            <a:spcAft>
              <a:spcPts val="0"/>
            </a:spcAft>
            <a:buClrTx/>
            <a:buSzTx/>
            <a:buFontTx/>
            <a:buNone/>
          </a:pPr>
          <a:r>
            <a:rPr lang="en-US" altLang="ja-JP" sz="1200">
              <a:latin typeface="ＭＳ 明朝" panose="02020609040205080304" pitchFamily="17" charset="-128"/>
              <a:ea typeface="ＭＳ 明朝" panose="02020609040205080304" pitchFamily="17" charset="-128"/>
            </a:rPr>
            <a:t>【</a:t>
          </a:r>
          <a:r>
            <a:rPr lang="ja-JP" altLang="ja-JP" sz="1200">
              <a:solidFill>
                <a:schemeClr val="tx1"/>
              </a:solidFill>
              <a:latin typeface="ＭＳ 明朝" panose="02020609040205080304" pitchFamily="17" charset="-128"/>
              <a:ea typeface="ＭＳ 明朝" panose="02020609040205080304" pitchFamily="17" charset="-128"/>
              <a:cs typeface="+mn-cs"/>
            </a:rPr>
            <a:t>事業所数の考え方</a:t>
          </a:r>
          <a:r>
            <a:rPr lang="en-US" altLang="ja-JP" sz="1200">
              <a:latin typeface="ＭＳ 明朝" panose="02020609040205080304" pitchFamily="17" charset="-128"/>
              <a:ea typeface="ＭＳ 明朝" panose="02020609040205080304" pitchFamily="17" charset="-128"/>
            </a:rPr>
            <a:t>】</a:t>
          </a:r>
          <a:endParaRPr lang="en-US" altLang="ja-JP" sz="1200">
            <a:solidFill>
              <a:schemeClr val="tx1"/>
            </a:solidFill>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ts val="1200"/>
            </a:lnSpc>
            <a:spcBef>
              <a:spcPts val="0"/>
            </a:spcBef>
            <a:spcAft>
              <a:spcPts val="0"/>
            </a:spcAft>
            <a:buClrTx/>
            <a:buSzTx/>
            <a:buFontTx/>
            <a:buNone/>
          </a:pPr>
          <a:r>
            <a:rPr lang="ja-JP" altLang="en-US" sz="1100">
              <a:solidFill>
                <a:schemeClr val="tx1"/>
              </a:solidFill>
              <a:latin typeface="ＭＳ 明朝" panose="02020609040205080304" pitchFamily="17" charset="-128"/>
              <a:ea typeface="ＭＳ 明朝" panose="02020609040205080304" pitchFamily="17" charset="-128"/>
              <a:cs typeface="+mn-cs"/>
            </a:rPr>
            <a:t>１．介護事業所及び障害福祉事業所、両方の指定を受けサービスを実施している場合は、それぞれで申請書を作成し、事業所数は分けて数えます。</a:t>
          </a:r>
        </a:p>
        <a:p>
          <a:pPr marL="0" marR="0" lvl="0" indent="0" algn="l" defTabSz="914400" eaLnBrk="1" fontAlgn="auto" latinLnBrk="0" hangingPunct="1">
            <a:lnSpc>
              <a:spcPts val="1200"/>
            </a:lnSpc>
            <a:spcBef>
              <a:spcPts val="0"/>
            </a:spcBef>
            <a:spcAft>
              <a:spcPts val="0"/>
            </a:spcAft>
            <a:buClrTx/>
            <a:buSzTx/>
            <a:buFontTx/>
            <a:buNone/>
          </a:pPr>
          <a:endParaRPr lang="en-US" altLang="ja-JP" sz="1100">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ts val="1200"/>
            </a:lnSpc>
            <a:spcBef>
              <a:spcPts val="0"/>
            </a:spcBef>
            <a:spcAft>
              <a:spcPts val="0"/>
            </a:spcAft>
            <a:buClrTx/>
            <a:buSzTx/>
            <a:buFontTx/>
            <a:buNone/>
          </a:pPr>
          <a:r>
            <a:rPr lang="ja-JP" altLang="en-US" sz="1100">
              <a:latin typeface="ＭＳ 明朝" panose="02020609040205080304" pitchFamily="17" charset="-128"/>
              <a:ea typeface="ＭＳ 明朝" panose="02020609040205080304" pitchFamily="17" charset="-128"/>
            </a:rPr>
            <a:t>２．事業所数については、指定されているサービス種別ごとに１と数えます。併設の場合も同様です。介護事業所の場合、予防サービス及び総合事業</a:t>
          </a:r>
          <a:r>
            <a:rPr lang="en-US" altLang="ja-JP" sz="1100">
              <a:latin typeface="ＭＳ 明朝" panose="02020609040205080304" pitchFamily="17" charset="-128"/>
              <a:ea typeface="ＭＳ 明朝" panose="02020609040205080304" pitchFamily="17" charset="-128"/>
            </a:rPr>
            <a:t>(</a:t>
          </a:r>
          <a:r>
            <a:rPr lang="ja-JP" altLang="en-US" sz="1100">
              <a:latin typeface="ＭＳ 明朝" panose="02020609040205080304" pitchFamily="17" charset="-128"/>
              <a:ea typeface="ＭＳ 明朝" panose="02020609040205080304" pitchFamily="17" charset="-128"/>
            </a:rPr>
            <a:t>総合事業のみを実施している場合を除く</a:t>
          </a:r>
          <a:r>
            <a:rPr lang="en-US" altLang="ja-JP" sz="1100">
              <a:latin typeface="ＭＳ 明朝" panose="02020609040205080304" pitchFamily="17" charset="-128"/>
              <a:ea typeface="ＭＳ 明朝" panose="02020609040205080304" pitchFamily="17" charset="-128"/>
            </a:rPr>
            <a:t>)</a:t>
          </a:r>
          <a:r>
            <a:rPr lang="ja-JP" altLang="en-US" sz="1100">
              <a:latin typeface="ＭＳ 明朝" panose="02020609040205080304" pitchFamily="17" charset="-128"/>
              <a:ea typeface="ＭＳ 明朝" panose="02020609040205080304" pitchFamily="17" charset="-128"/>
            </a:rPr>
            <a:t>は対象外です。</a:t>
          </a:r>
          <a:endParaRPr lang="en-US" altLang="ja-JP" sz="1100">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ts val="1200"/>
            </a:lnSpc>
            <a:spcBef>
              <a:spcPts val="0"/>
            </a:spcBef>
            <a:spcAft>
              <a:spcPts val="0"/>
            </a:spcAft>
            <a:buClrTx/>
            <a:buSzTx/>
            <a:buFontTx/>
            <a:buNone/>
          </a:pPr>
          <a:endParaRPr lang="en-US" altLang="ja-JP" sz="1100">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ts val="1200"/>
            </a:lnSpc>
            <a:spcBef>
              <a:spcPts val="0"/>
            </a:spcBef>
            <a:spcAft>
              <a:spcPts val="0"/>
            </a:spcAft>
            <a:buClrTx/>
            <a:buSzTx/>
            <a:buFontTx/>
            <a:buNone/>
          </a:pPr>
          <a:r>
            <a:rPr lang="ja-JP" altLang="en-US" sz="1100">
              <a:latin typeface="ＭＳ 明朝" panose="02020609040205080304" pitchFamily="17" charset="-128"/>
              <a:ea typeface="ＭＳ 明朝" panose="02020609040205080304" pitchFamily="17" charset="-128"/>
            </a:rPr>
            <a:t>３．訪問系サービス事業所については、２つ以上のサービスを提供している場合であっても、同じ所在地に事業所があって、同じ空間で事務を行っている場合には、交付対象としては１つの事業所となります。主なサービス種別を選んで申請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23</xdr:row>
      <xdr:rowOff>109256</xdr:rowOff>
    </xdr:from>
    <xdr:to>
      <xdr:col>8</xdr:col>
      <xdr:colOff>12887</xdr:colOff>
      <xdr:row>35</xdr:row>
      <xdr:rowOff>78440</xdr:rowOff>
    </xdr:to>
    <xdr:sp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8653181"/>
          <a:ext cx="7385237" cy="2026584"/>
        </a:xfrm>
        <a:prstGeom prst="rect">
          <a:avLst/>
        </a:prstGeom>
        <a:solidFill>
          <a:schemeClr val="bg1"/>
        </a:solidFill>
        <a:ln w="38100" cmpd="sng">
          <a:solidFill>
            <a:srgbClr val="000000"/>
          </a:solidFill>
          <a:prstDash val="sysDot"/>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lvl="0" indent="0" algn="l" defTabSz="914400" eaLnBrk="1" fontAlgn="auto" latinLnBrk="0" hangingPunct="1">
            <a:lnSpc>
              <a:spcPts val="1200"/>
            </a:lnSpc>
            <a:spcBef>
              <a:spcPts val="0"/>
            </a:spcBef>
            <a:spcAft>
              <a:spcPts val="0"/>
            </a:spcAft>
            <a:buClrTx/>
            <a:buSzTx/>
            <a:buFontTx/>
            <a:buNone/>
          </a:pPr>
          <a:r>
            <a:rPr lang="en-US" altLang="ja-JP" sz="1200">
              <a:latin typeface="ＭＳ 明朝" panose="02020609040205080304" pitchFamily="17" charset="-128"/>
              <a:ea typeface="ＭＳ 明朝" panose="02020609040205080304" pitchFamily="17" charset="-128"/>
            </a:rPr>
            <a:t>【</a:t>
          </a:r>
          <a:r>
            <a:rPr lang="ja-JP" altLang="ja-JP" sz="1200">
              <a:solidFill>
                <a:schemeClr val="tx1"/>
              </a:solidFill>
              <a:latin typeface="ＭＳ 明朝" panose="02020609040205080304" pitchFamily="17" charset="-128"/>
              <a:ea typeface="ＭＳ 明朝" panose="02020609040205080304" pitchFamily="17" charset="-128"/>
              <a:cs typeface="+mn-cs"/>
            </a:rPr>
            <a:t>事業所数の考え方</a:t>
          </a:r>
          <a:r>
            <a:rPr lang="en-US" altLang="ja-JP" sz="1200">
              <a:latin typeface="ＭＳ 明朝" panose="02020609040205080304" pitchFamily="17" charset="-128"/>
              <a:ea typeface="ＭＳ 明朝" panose="02020609040205080304" pitchFamily="17" charset="-128"/>
            </a:rPr>
            <a:t>】</a:t>
          </a:r>
          <a:endParaRPr lang="en-US" altLang="ja-JP" sz="1200">
            <a:solidFill>
              <a:schemeClr val="tx1"/>
            </a:solidFill>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ts val="1200"/>
            </a:lnSpc>
            <a:spcBef>
              <a:spcPts val="0"/>
            </a:spcBef>
            <a:spcAft>
              <a:spcPts val="0"/>
            </a:spcAft>
            <a:buClrTx/>
            <a:buSzTx/>
            <a:buFontTx/>
            <a:buNone/>
          </a:pPr>
          <a:r>
            <a:rPr lang="ja-JP" altLang="en-US" sz="1200">
              <a:solidFill>
                <a:schemeClr val="tx1"/>
              </a:solidFill>
              <a:latin typeface="ＭＳ 明朝" panose="02020609040205080304" pitchFamily="17" charset="-128"/>
              <a:ea typeface="ＭＳ 明朝" panose="02020609040205080304" pitchFamily="17" charset="-128"/>
              <a:cs typeface="+mn-cs"/>
            </a:rPr>
            <a:t>１．介護事業所及び障害福祉事業所、両方の指定を受けサービスを実施している場合は、それぞれで申請書を作成し、事業所数は分けて数えます。</a:t>
          </a:r>
          <a:endParaRPr lang="en-US" altLang="ja-JP" sz="1200">
            <a:solidFill>
              <a:schemeClr val="tx1"/>
            </a:solidFill>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ts val="1200"/>
            </a:lnSpc>
            <a:spcBef>
              <a:spcPts val="0"/>
            </a:spcBef>
            <a:spcAft>
              <a:spcPts val="0"/>
            </a:spcAft>
            <a:buClrTx/>
            <a:buSzTx/>
            <a:buFontTx/>
            <a:buNone/>
          </a:pPr>
          <a:endParaRPr lang="ja-JP" altLang="en-US" sz="1200">
            <a:solidFill>
              <a:schemeClr val="tx1"/>
            </a:solidFill>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ts val="1200"/>
            </a:lnSpc>
            <a:spcBef>
              <a:spcPts val="0"/>
            </a:spcBef>
            <a:spcAft>
              <a:spcPts val="0"/>
            </a:spcAft>
            <a:buClrTx/>
            <a:buSzTx/>
            <a:buFontTx/>
            <a:buNone/>
          </a:pPr>
          <a:r>
            <a:rPr lang="ja-JP" altLang="en-US" sz="1200">
              <a:latin typeface="ＭＳ 明朝" panose="02020609040205080304" pitchFamily="17" charset="-128"/>
              <a:ea typeface="ＭＳ 明朝" panose="02020609040205080304" pitchFamily="17" charset="-128"/>
            </a:rPr>
            <a:t>２．事業所数については、指定されているサービス種別ごとに１と数えます。併設の場合も同様です。ただし、訪問系サービス事業所については、２つ以上のサービスを提供している場合であっても、同じ所在地に事業所がある場合には、交付対象としては１つの事業所となります。</a:t>
          </a:r>
          <a:endParaRPr lang="en-US" altLang="ja-JP" sz="12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114300</xdr:colOff>
      <xdr:row>13</xdr:row>
      <xdr:rowOff>19050</xdr:rowOff>
    </xdr:from>
    <xdr:to>
      <xdr:col>43</xdr:col>
      <xdr:colOff>152400</xdr:colOff>
      <xdr:row>24</xdr:row>
      <xdr:rowOff>123825</xdr:rowOff>
    </xdr:to>
    <xdr:grpSp>
      <xdr:nvGrpSpPr>
        <xdr:cNvPr id="2" name="グループ化 11">
          <a:extLst>
            <a:ext uri="{FF2B5EF4-FFF2-40B4-BE49-F238E27FC236}">
              <a16:creationId xmlns:a16="http://schemas.microsoft.com/office/drawing/2014/main" id="{00000000-0008-0000-0600-000002000000}"/>
            </a:ext>
          </a:extLst>
        </xdr:cNvPr>
        <xdr:cNvGrpSpPr>
          <a:grpSpLocks/>
        </xdr:cNvGrpSpPr>
      </xdr:nvGrpSpPr>
      <xdr:grpSpPr bwMode="auto">
        <a:xfrm>
          <a:off x="7067550" y="2247900"/>
          <a:ext cx="523875" cy="1990725"/>
          <a:chOff x="8071582" y="2169484"/>
          <a:chExt cx="614340" cy="1954108"/>
        </a:xfrm>
      </xdr:grpSpPr>
      <xdr:sp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8071582" y="2169484"/>
            <a:ext cx="604101" cy="570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grpSp>
        <xdr:nvGrpSpPr>
          <xdr:cNvPr id="4" name="グループ化 10">
            <a:extLst>
              <a:ext uri="{FF2B5EF4-FFF2-40B4-BE49-F238E27FC236}">
                <a16:creationId xmlns:a16="http://schemas.microsoft.com/office/drawing/2014/main" id="{00000000-0008-0000-0600-000004000000}"/>
              </a:ext>
            </a:extLst>
          </xdr:cNvPr>
          <xdr:cNvGrpSpPr>
            <a:grpSpLocks/>
          </xdr:cNvGrpSpPr>
        </xdr:nvGrpSpPr>
        <xdr:grpSpPr bwMode="auto">
          <a:xfrm>
            <a:off x="8071582" y="2425738"/>
            <a:ext cx="614340" cy="1697854"/>
            <a:chOff x="8071582" y="2425738"/>
            <a:chExt cx="614340" cy="1697854"/>
          </a:xfrm>
        </xdr:grpSpPr>
        <xdr:sp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8081821" y="2421928"/>
              <a:ext cx="604101" cy="532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sp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8071582" y="2702422"/>
              <a:ext cx="604101" cy="439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sp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8071582" y="2973567"/>
              <a:ext cx="604101" cy="495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sp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8071582" y="3235361"/>
              <a:ext cx="604101" cy="448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sp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8071582" y="3487806"/>
              <a:ext cx="604101" cy="402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sp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8071582" y="3712201"/>
              <a:ext cx="604101" cy="411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grpSp>
    </xdr:grpSp>
    <xdr:clientData/>
  </xdr:twoCellAnchor>
  <xdr:twoCellAnchor>
    <xdr:from>
      <xdr:col>40</xdr:col>
      <xdr:colOff>114300</xdr:colOff>
      <xdr:row>37</xdr:row>
      <xdr:rowOff>19050</xdr:rowOff>
    </xdr:from>
    <xdr:to>
      <xdr:col>43</xdr:col>
      <xdr:colOff>152400</xdr:colOff>
      <xdr:row>48</xdr:row>
      <xdr:rowOff>0</xdr:rowOff>
    </xdr:to>
    <xdr:grpSp>
      <xdr:nvGrpSpPr>
        <xdr:cNvPr id="11" name="グループ化 11">
          <a:extLst>
            <a:ext uri="{FF2B5EF4-FFF2-40B4-BE49-F238E27FC236}">
              <a16:creationId xmlns:a16="http://schemas.microsoft.com/office/drawing/2014/main" id="{00000000-0008-0000-0600-00000B000000}"/>
            </a:ext>
          </a:extLst>
        </xdr:cNvPr>
        <xdr:cNvGrpSpPr>
          <a:grpSpLocks/>
        </xdr:cNvGrpSpPr>
      </xdr:nvGrpSpPr>
      <xdr:grpSpPr bwMode="auto">
        <a:xfrm>
          <a:off x="7067550" y="6362700"/>
          <a:ext cx="523875" cy="1866900"/>
          <a:chOff x="8071582" y="2169484"/>
          <a:chExt cx="614340" cy="1954108"/>
        </a:xfrm>
      </xdr:grpSpPr>
      <xdr:sp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8071582" y="2169484"/>
            <a:ext cx="604101" cy="570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grpSp>
        <xdr:nvGrpSpPr>
          <xdr:cNvPr id="13" name="グループ化 10">
            <a:extLst>
              <a:ext uri="{FF2B5EF4-FFF2-40B4-BE49-F238E27FC236}">
                <a16:creationId xmlns:a16="http://schemas.microsoft.com/office/drawing/2014/main" id="{00000000-0008-0000-0600-00000D000000}"/>
              </a:ext>
            </a:extLst>
          </xdr:cNvPr>
          <xdr:cNvGrpSpPr>
            <a:grpSpLocks/>
          </xdr:cNvGrpSpPr>
        </xdr:nvGrpSpPr>
        <xdr:grpSpPr bwMode="auto">
          <a:xfrm>
            <a:off x="8071582" y="2425738"/>
            <a:ext cx="614340" cy="1697854"/>
            <a:chOff x="8071582" y="2425738"/>
            <a:chExt cx="614340" cy="1697854"/>
          </a:xfrm>
        </xdr:grpSpPr>
        <xdr:sp textlink="">
          <xdr:nvSpPr>
            <xdr:cNvPr id="14" name="テキスト ボックス 13">
              <a:extLst>
                <a:ext uri="{FF2B5EF4-FFF2-40B4-BE49-F238E27FC236}">
                  <a16:creationId xmlns:a16="http://schemas.microsoft.com/office/drawing/2014/main" id="{00000000-0008-0000-0600-00000E000000}"/>
                </a:ext>
              </a:extLst>
            </xdr:cNvPr>
            <xdr:cNvSpPr txBox="1"/>
          </xdr:nvSpPr>
          <xdr:spPr>
            <a:xfrm>
              <a:off x="8081821" y="2421928"/>
              <a:ext cx="604101" cy="532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sp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8071582" y="2702422"/>
              <a:ext cx="604101" cy="439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sp textlink="">
          <xdr:nvSpPr>
            <xdr:cNvPr id="16" name="テキスト ボックス 15">
              <a:extLst>
                <a:ext uri="{FF2B5EF4-FFF2-40B4-BE49-F238E27FC236}">
                  <a16:creationId xmlns:a16="http://schemas.microsoft.com/office/drawing/2014/main" id="{00000000-0008-0000-0600-000010000000}"/>
                </a:ext>
              </a:extLst>
            </xdr:cNvPr>
            <xdr:cNvSpPr txBox="1"/>
          </xdr:nvSpPr>
          <xdr:spPr>
            <a:xfrm>
              <a:off x="8071582" y="2973567"/>
              <a:ext cx="604101" cy="495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sp textlink="">
          <xdr:nvSpPr>
            <xdr:cNvPr id="17" name="テキスト ボックス 16">
              <a:extLst>
                <a:ext uri="{FF2B5EF4-FFF2-40B4-BE49-F238E27FC236}">
                  <a16:creationId xmlns:a16="http://schemas.microsoft.com/office/drawing/2014/main" id="{00000000-0008-0000-0600-000011000000}"/>
                </a:ext>
              </a:extLst>
            </xdr:cNvPr>
            <xdr:cNvSpPr txBox="1"/>
          </xdr:nvSpPr>
          <xdr:spPr>
            <a:xfrm>
              <a:off x="8071582" y="3235361"/>
              <a:ext cx="604101" cy="448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sp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8071582" y="3487806"/>
              <a:ext cx="604101" cy="402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sp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8071582" y="3712201"/>
              <a:ext cx="604101" cy="411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grpSp>
    </xdr:grpSp>
    <xdr:clientData/>
  </xdr:twoCellAnchor>
  <xdr:twoCellAnchor>
    <xdr:from>
      <xdr:col>40</xdr:col>
      <xdr:colOff>114300</xdr:colOff>
      <xdr:row>37</xdr:row>
      <xdr:rowOff>19050</xdr:rowOff>
    </xdr:from>
    <xdr:to>
      <xdr:col>43</xdr:col>
      <xdr:colOff>152400</xdr:colOff>
      <xdr:row>48</xdr:row>
      <xdr:rowOff>0</xdr:rowOff>
    </xdr:to>
    <xdr:grpSp>
      <xdr:nvGrpSpPr>
        <xdr:cNvPr id="20" name="グループ化 11">
          <a:extLst>
            <a:ext uri="{FF2B5EF4-FFF2-40B4-BE49-F238E27FC236}">
              <a16:creationId xmlns:a16="http://schemas.microsoft.com/office/drawing/2014/main" id="{00000000-0008-0000-0600-000014000000}"/>
            </a:ext>
          </a:extLst>
        </xdr:cNvPr>
        <xdr:cNvGrpSpPr>
          <a:grpSpLocks/>
        </xdr:cNvGrpSpPr>
      </xdr:nvGrpSpPr>
      <xdr:grpSpPr bwMode="auto">
        <a:xfrm>
          <a:off x="7067550" y="6362700"/>
          <a:ext cx="523875" cy="1866900"/>
          <a:chOff x="8071582" y="2169484"/>
          <a:chExt cx="614340" cy="1954108"/>
        </a:xfrm>
      </xdr:grpSpPr>
      <xdr:sp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8071582" y="2169484"/>
            <a:ext cx="604101" cy="570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grpSp>
        <xdr:nvGrpSpPr>
          <xdr:cNvPr id="22" name="グループ化 10">
            <a:extLst>
              <a:ext uri="{FF2B5EF4-FFF2-40B4-BE49-F238E27FC236}">
                <a16:creationId xmlns:a16="http://schemas.microsoft.com/office/drawing/2014/main" id="{00000000-0008-0000-0600-000016000000}"/>
              </a:ext>
            </a:extLst>
          </xdr:cNvPr>
          <xdr:cNvGrpSpPr>
            <a:grpSpLocks/>
          </xdr:cNvGrpSpPr>
        </xdr:nvGrpSpPr>
        <xdr:grpSpPr bwMode="auto">
          <a:xfrm>
            <a:off x="8071582" y="2425738"/>
            <a:ext cx="614340" cy="1697854"/>
            <a:chOff x="8071582" y="2425738"/>
            <a:chExt cx="614340" cy="1697854"/>
          </a:xfrm>
        </xdr:grpSpPr>
        <xdr:sp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8081821" y="2421928"/>
              <a:ext cx="604101" cy="532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sp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071582" y="2702422"/>
              <a:ext cx="604101" cy="439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sp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8071582" y="2973567"/>
              <a:ext cx="604101" cy="495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sp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8071582" y="3235361"/>
              <a:ext cx="604101" cy="448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sp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8071582" y="3487806"/>
              <a:ext cx="604101" cy="402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sp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8071582" y="3712201"/>
              <a:ext cx="604101" cy="411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endParaRPr lang="ja-JP" altLang="en-US"/>
            </a:p>
          </xdr:txBody>
        </xdr:sp>
      </xdr:grpSp>
    </xdr:grpSp>
    <xdr:clientData/>
  </xdr:twoCellAnchor>
  <xdr:twoCellAnchor>
    <xdr:from>
      <xdr:col>2</xdr:col>
      <xdr:colOff>13606</xdr:colOff>
      <xdr:row>13</xdr:row>
      <xdr:rowOff>13607</xdr:rowOff>
    </xdr:from>
    <xdr:to>
      <xdr:col>29</xdr:col>
      <xdr:colOff>138545</xdr:colOff>
      <xdr:row>15</xdr:row>
      <xdr:rowOff>51955</xdr:rowOff>
    </xdr:to>
    <xdr:sp textlink="">
      <xdr:nvSpPr>
        <xdr:cNvPr id="120" name="角丸四角形 119">
          <a:extLst>
            <a:ext uri="{FF2B5EF4-FFF2-40B4-BE49-F238E27FC236}">
              <a16:creationId xmlns:a16="http://schemas.microsoft.com/office/drawing/2014/main" id="{00000000-0008-0000-0600-000078000000}"/>
            </a:ext>
          </a:extLst>
        </xdr:cNvPr>
        <xdr:cNvSpPr/>
      </xdr:nvSpPr>
      <xdr:spPr>
        <a:xfrm>
          <a:off x="446561" y="2264971"/>
          <a:ext cx="4800848" cy="3847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a:t>物価高騰対策事業継続支援金交付決定通知書　在中　</a:t>
          </a:r>
        </a:p>
      </xdr:txBody>
    </xdr:sp>
    <xdr:clientData/>
  </xdr:twoCellAnchor>
  <xdr:twoCellAnchor>
    <xdr:from>
      <xdr:col>2</xdr:col>
      <xdr:colOff>1</xdr:colOff>
      <xdr:row>37</xdr:row>
      <xdr:rowOff>0</xdr:rowOff>
    </xdr:from>
    <xdr:to>
      <xdr:col>21</xdr:col>
      <xdr:colOff>13607</xdr:colOff>
      <xdr:row>39</xdr:row>
      <xdr:rowOff>95250</xdr:rowOff>
    </xdr:to>
    <xdr:sp textlink="">
      <xdr:nvSpPr>
        <xdr:cNvPr id="123" name="角丸四角形 122">
          <a:extLst>
            <a:ext uri="{FF2B5EF4-FFF2-40B4-BE49-F238E27FC236}">
              <a16:creationId xmlns:a16="http://schemas.microsoft.com/office/drawing/2014/main" id="{00000000-0008-0000-0600-00007B000000}"/>
            </a:ext>
          </a:extLst>
        </xdr:cNvPr>
        <xdr:cNvSpPr/>
      </xdr:nvSpPr>
      <xdr:spPr>
        <a:xfrm>
          <a:off x="449037" y="6545036"/>
          <a:ext cx="3374570" cy="44903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a:t>運営補助金交付確定通知書　在中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sheetPr>
  <dimension ref="A1:BD47"/>
  <sheetViews>
    <sheetView showZeros="0" tabSelected="1" view="pageBreakPreview" zoomScale="115" zoomScaleNormal="75" zoomScaleSheetLayoutView="115" workbookViewId="0">
      <selection activeCell="AL3" sqref="AL3:AN3"/>
    </sheetView>
  </sheetViews>
  <sheetFormatPr defaultColWidth="1.625" defaultRowHeight="14.25"/>
  <cols>
    <col min="1" max="1" width="0.625" style="21" customWidth="1"/>
    <col min="2" max="5" width="1.625" style="21"/>
    <col min="6" max="6" width="2.5" style="21" bestFit="1" customWidth="1"/>
    <col min="7" max="7" width="2" style="21" customWidth="1"/>
    <col min="8" max="8" width="1.625" style="21"/>
    <col min="9" max="9" width="1.625" style="21" customWidth="1"/>
    <col min="10" max="53" width="1.625" style="21"/>
    <col min="54" max="54" width="1" style="21" customWidth="1"/>
    <col min="55" max="56" width="1.625" style="21"/>
    <col min="57" max="57" width="7.625" style="21" bestFit="1" customWidth="1"/>
    <col min="58" max="58" width="1.625" style="21"/>
    <col min="59" max="59" width="7.625" style="21" bestFit="1" customWidth="1"/>
    <col min="60" max="16384" width="1.625" style="21"/>
  </cols>
  <sheetData>
    <row r="1" spans="1:56" s="71" customFormat="1">
      <c r="A1" s="71" t="s">
        <v>304</v>
      </c>
      <c r="AL1" s="70"/>
      <c r="AM1" s="70"/>
      <c r="AN1" s="70"/>
      <c r="AO1" s="70"/>
      <c r="AP1" s="70"/>
      <c r="AQ1" s="70"/>
      <c r="AR1" s="70"/>
      <c r="AS1" s="70"/>
      <c r="AT1" s="70"/>
      <c r="AU1" s="70"/>
      <c r="AV1" s="70"/>
      <c r="AW1" s="70"/>
      <c r="AX1" s="70"/>
      <c r="AY1" s="70"/>
      <c r="AZ1" s="70"/>
      <c r="BA1" s="70"/>
    </row>
    <row r="2" spans="1:56" ht="9" customHeight="1">
      <c r="AH2" s="20"/>
      <c r="AI2" s="20"/>
      <c r="AJ2" s="20"/>
      <c r="AK2" s="20"/>
      <c r="AL2" s="20"/>
      <c r="AM2" s="20"/>
      <c r="AN2" s="20"/>
      <c r="AO2" s="20"/>
      <c r="AP2" s="20"/>
      <c r="AQ2" s="16"/>
      <c r="AR2" s="16"/>
      <c r="AS2" s="16"/>
      <c r="AT2" s="16"/>
      <c r="AU2" s="16"/>
      <c r="AV2" s="16"/>
      <c r="AW2" s="16"/>
      <c r="AX2" s="16"/>
      <c r="AY2" s="16"/>
      <c r="AZ2" s="16"/>
      <c r="BA2" s="16"/>
      <c r="BB2" s="20"/>
    </row>
    <row r="3" spans="1:56">
      <c r="AH3" s="20"/>
      <c r="AI3" s="20" t="s">
        <v>0</v>
      </c>
      <c r="AJ3" s="36"/>
      <c r="AK3" s="36"/>
      <c r="AL3" s="130"/>
      <c r="AM3" s="131"/>
      <c r="AN3" s="131"/>
      <c r="AO3" s="132" t="s">
        <v>1</v>
      </c>
      <c r="AP3" s="132"/>
      <c r="AQ3" s="130"/>
      <c r="AR3" s="131"/>
      <c r="AS3" s="131"/>
      <c r="AT3" s="133" t="s">
        <v>2</v>
      </c>
      <c r="AU3" s="132"/>
      <c r="AV3" s="130"/>
      <c r="AW3" s="131"/>
      <c r="AX3" s="131"/>
      <c r="AY3" s="127" t="s">
        <v>3</v>
      </c>
      <c r="AZ3" s="128"/>
      <c r="BA3" s="17"/>
      <c r="BB3" s="17"/>
      <c r="BC3" s="18"/>
      <c r="BD3" s="18"/>
    </row>
    <row r="4" spans="1:56">
      <c r="B4" s="13"/>
      <c r="C4" s="13"/>
      <c r="D4" s="13"/>
      <c r="E4" s="13"/>
      <c r="F4" s="13"/>
      <c r="G4" s="13"/>
      <c r="H4" s="13"/>
      <c r="I4" s="13"/>
      <c r="J4" s="13"/>
      <c r="K4" s="13"/>
      <c r="AH4" s="20"/>
      <c r="AI4" s="20"/>
      <c r="AJ4" s="20"/>
      <c r="AK4" s="20"/>
      <c r="AL4" s="20"/>
      <c r="AM4" s="20"/>
      <c r="AN4" s="20"/>
      <c r="AO4" s="20"/>
      <c r="AP4" s="20"/>
      <c r="AQ4" s="20"/>
      <c r="AR4" s="20"/>
      <c r="AS4" s="20"/>
      <c r="AT4" s="20"/>
      <c r="AU4" s="20"/>
      <c r="AV4" s="20"/>
      <c r="AW4" s="20"/>
      <c r="AX4" s="20"/>
      <c r="AY4" s="20"/>
      <c r="AZ4" s="20"/>
      <c r="BA4" s="20"/>
      <c r="BB4" s="20"/>
    </row>
    <row r="5" spans="1:56">
      <c r="B5" s="13" t="s">
        <v>305</v>
      </c>
      <c r="D5" s="13"/>
      <c r="AH5" s="19"/>
      <c r="AI5" s="19"/>
      <c r="AJ5" s="19"/>
      <c r="AK5" s="19"/>
      <c r="AL5" s="19"/>
      <c r="AM5" s="19"/>
      <c r="AN5" s="19"/>
      <c r="AO5" s="19"/>
      <c r="AP5" s="19"/>
      <c r="AQ5" s="19"/>
      <c r="AR5" s="19"/>
      <c r="AS5" s="19"/>
      <c r="AT5" s="19"/>
      <c r="AU5" s="19"/>
      <c r="AV5" s="19"/>
      <c r="AW5" s="19"/>
      <c r="AX5" s="19"/>
      <c r="AY5" s="19"/>
      <c r="AZ5" s="19"/>
    </row>
    <row r="6" spans="1:56">
      <c r="V6" s="20"/>
      <c r="W6" s="20"/>
      <c r="X6" s="20"/>
      <c r="Y6" s="20"/>
      <c r="Z6" s="20"/>
      <c r="AA6" s="20"/>
      <c r="AB6" s="20"/>
      <c r="AC6" s="20"/>
      <c r="AD6" s="20"/>
      <c r="AE6" s="20"/>
      <c r="AF6" s="20"/>
      <c r="AG6" s="20"/>
      <c r="AH6" s="16"/>
      <c r="AI6" s="16"/>
      <c r="AJ6" s="16"/>
      <c r="AK6" s="16"/>
      <c r="AL6" s="16"/>
      <c r="AM6" s="16"/>
      <c r="AN6" s="16"/>
      <c r="AO6" s="16"/>
      <c r="AP6" s="20"/>
      <c r="AQ6" s="20"/>
      <c r="AR6" s="20"/>
      <c r="AS6" s="20"/>
      <c r="AT6" s="20"/>
      <c r="AU6" s="20"/>
      <c r="AV6" s="20"/>
      <c r="AW6" s="20"/>
      <c r="AX6" s="20"/>
      <c r="AY6" s="20"/>
      <c r="AZ6" s="20"/>
      <c r="BA6" s="20"/>
      <c r="BB6" s="20"/>
    </row>
    <row r="7" spans="1:56" ht="51" customHeight="1">
      <c r="V7" s="20"/>
      <c r="W7" s="16" t="s">
        <v>4</v>
      </c>
      <c r="X7" s="20"/>
      <c r="Y7" s="20"/>
      <c r="Z7" s="20"/>
      <c r="AA7" s="20"/>
      <c r="AB7" s="20"/>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20"/>
      <c r="BB7" s="20"/>
    </row>
    <row r="8" spans="1:56" ht="24.75" customHeight="1">
      <c r="P8" s="21" t="s">
        <v>12</v>
      </c>
      <c r="V8" s="20"/>
      <c r="W8" s="16" t="s">
        <v>30</v>
      </c>
      <c r="X8" s="20"/>
      <c r="Y8" s="20"/>
      <c r="Z8" s="20"/>
      <c r="AA8" s="20"/>
      <c r="AB8" s="20"/>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37"/>
      <c r="BA8" s="16"/>
      <c r="BB8" s="20"/>
    </row>
    <row r="9" spans="1:56" ht="48" customHeight="1">
      <c r="V9" s="20"/>
      <c r="W9" s="16" t="s">
        <v>5</v>
      </c>
      <c r="X9" s="20"/>
      <c r="Y9" s="20"/>
      <c r="Z9" s="20"/>
      <c r="AA9" s="20"/>
      <c r="AB9" s="20"/>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6"/>
      <c r="BB9" s="20"/>
    </row>
    <row r="10" spans="1:56" ht="8.25" customHeight="1">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row>
    <row r="11" spans="1:56" ht="23.25" customHeight="1">
      <c r="A11" s="129" t="s">
        <v>344</v>
      </c>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row>
    <row r="12" spans="1:56" ht="8.25" customHeight="1">
      <c r="C12" s="22"/>
      <c r="D12" s="22"/>
      <c r="E12" s="9"/>
      <c r="F12" s="9"/>
      <c r="G12" s="9"/>
      <c r="H12" s="9"/>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22"/>
      <c r="AY12" s="22"/>
    </row>
    <row r="13" spans="1:56" ht="13.5" customHeight="1">
      <c r="C13" s="22"/>
      <c r="D13" s="123" t="s">
        <v>367</v>
      </c>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row>
    <row r="14" spans="1:56" ht="15.75" customHeight="1">
      <c r="B14" s="22"/>
      <c r="C14" s="22"/>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22"/>
    </row>
    <row r="15" spans="1:56" ht="5.25" customHeight="1">
      <c r="A15" s="22"/>
      <c r="B15" s="22"/>
      <c r="C15" s="22"/>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22"/>
    </row>
    <row r="16" spans="1:56">
      <c r="H16" s="13"/>
      <c r="I16" s="13"/>
      <c r="J16" s="13"/>
      <c r="K16" s="13"/>
      <c r="L16" s="13"/>
      <c r="M16" s="13"/>
      <c r="N16" s="13"/>
      <c r="O16" s="13"/>
      <c r="P16" s="13"/>
      <c r="Q16" s="13"/>
      <c r="R16" s="13"/>
      <c r="S16" s="13"/>
      <c r="T16" s="24"/>
      <c r="U16" s="25"/>
      <c r="V16" s="25"/>
      <c r="W16" s="36"/>
      <c r="X16" s="36" t="s">
        <v>60</v>
      </c>
      <c r="Y16" s="25"/>
      <c r="Z16" s="25"/>
      <c r="AA16" s="25"/>
      <c r="AB16" s="25"/>
      <c r="AC16" s="25"/>
      <c r="AD16" s="25"/>
      <c r="AE16" s="25"/>
      <c r="AF16" s="25"/>
      <c r="AG16" s="25"/>
      <c r="AH16" s="13"/>
      <c r="AI16" s="13"/>
      <c r="AJ16" s="13"/>
      <c r="AK16" s="13"/>
      <c r="AL16" s="13"/>
      <c r="AM16" s="13"/>
      <c r="AN16" s="13"/>
      <c r="AO16" s="13"/>
      <c r="AP16" s="13"/>
      <c r="AQ16" s="13"/>
      <c r="AR16" s="13"/>
      <c r="AS16" s="13"/>
      <c r="AT16" s="13"/>
      <c r="AU16" s="13"/>
    </row>
    <row r="17" spans="2:53">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row>
    <row r="18" spans="2:53">
      <c r="B18" s="22"/>
      <c r="C18" s="22"/>
      <c r="D18" s="22"/>
      <c r="E18" s="22"/>
      <c r="F18" s="38" t="s">
        <v>56</v>
      </c>
      <c r="G18" s="22"/>
      <c r="H18" s="13" t="s">
        <v>53</v>
      </c>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row>
    <row r="19" spans="2:53" ht="22.5" customHeight="1">
      <c r="G19" s="21" t="s">
        <v>54</v>
      </c>
      <c r="K19" s="21" t="s">
        <v>315</v>
      </c>
    </row>
    <row r="20" spans="2:53" ht="22.5" customHeight="1">
      <c r="G20" s="21" t="s">
        <v>55</v>
      </c>
      <c r="H20" s="13"/>
      <c r="I20" s="13"/>
      <c r="J20" s="13"/>
      <c r="K20" s="21" t="s">
        <v>316</v>
      </c>
      <c r="L20" s="13"/>
      <c r="M20" s="13"/>
      <c r="N20" s="13"/>
      <c r="O20" s="13"/>
      <c r="P20" s="13"/>
      <c r="Q20" s="13"/>
      <c r="R20" s="13"/>
      <c r="S20" s="13"/>
      <c r="T20" s="24"/>
      <c r="U20" s="25"/>
      <c r="V20" s="25"/>
      <c r="W20" s="25"/>
      <c r="X20" s="25"/>
      <c r="Y20" s="25"/>
      <c r="Z20" s="25"/>
      <c r="AA20" s="25"/>
      <c r="AB20" s="25"/>
      <c r="AC20" s="25"/>
      <c r="AD20" s="25"/>
      <c r="AE20" s="25"/>
      <c r="AF20" s="25"/>
      <c r="AG20" s="25"/>
      <c r="AH20" s="13"/>
      <c r="AI20" s="13"/>
      <c r="AJ20" s="13"/>
      <c r="AK20" s="13"/>
      <c r="AL20" s="13"/>
      <c r="AM20" s="13"/>
      <c r="AN20" s="13"/>
      <c r="AO20" s="13"/>
      <c r="AP20" s="13"/>
      <c r="AQ20" s="13"/>
      <c r="AR20" s="13"/>
      <c r="AS20" s="13"/>
      <c r="AT20" s="13"/>
      <c r="AU20" s="13"/>
    </row>
    <row r="22" spans="2:53" ht="21.75" customHeight="1">
      <c r="F22" s="38" t="s">
        <v>58</v>
      </c>
      <c r="H22" s="13" t="s">
        <v>59</v>
      </c>
      <c r="I22" s="13"/>
      <c r="J22" s="13"/>
      <c r="K22" s="13"/>
      <c r="L22" s="13"/>
      <c r="M22" s="13"/>
      <c r="N22" s="13"/>
      <c r="O22" s="13"/>
      <c r="P22" s="13"/>
      <c r="Q22" s="13"/>
      <c r="R22" s="26"/>
      <c r="S22" s="27" t="s">
        <v>24</v>
      </c>
      <c r="T22" s="125" t="str">
        <f>IF('（対象サービス別単価一覧）'!$B$1=1,'交付申請書別紙１（介護）'!H23,IF('（対象サービス別単価一覧）'!$B$1=2,'交付申請書別紙１（障害福祉)'!H23))</f>
        <v/>
      </c>
      <c r="U22" s="125"/>
      <c r="V22" s="125"/>
      <c r="W22" s="125"/>
      <c r="X22" s="125"/>
      <c r="Y22" s="125"/>
      <c r="Z22" s="125"/>
      <c r="AA22" s="125"/>
      <c r="AB22" s="125"/>
      <c r="AC22" s="125"/>
      <c r="AD22" s="125"/>
      <c r="AE22" s="125"/>
      <c r="AF22" s="125"/>
      <c r="AG22" s="125"/>
      <c r="AH22" s="26" t="s">
        <v>6</v>
      </c>
      <c r="AI22" s="26"/>
      <c r="AJ22" s="13"/>
      <c r="AK22" s="13"/>
      <c r="AL22" s="13"/>
      <c r="AM22" s="13"/>
      <c r="AN22" s="13"/>
      <c r="AO22" s="13"/>
      <c r="AP22" s="13"/>
      <c r="AQ22" s="13"/>
      <c r="AR22" s="13"/>
      <c r="AS22" s="13"/>
      <c r="AT22" s="13"/>
      <c r="AU22" s="13"/>
    </row>
    <row r="23" spans="2:53">
      <c r="H23" s="13"/>
      <c r="I23" s="13"/>
      <c r="J23" s="13"/>
      <c r="K23" s="13"/>
      <c r="L23" s="13"/>
      <c r="M23" s="13"/>
      <c r="N23" s="13"/>
      <c r="O23" s="13"/>
      <c r="P23" s="13"/>
      <c r="Q23" s="13"/>
      <c r="R23" s="13"/>
      <c r="S23" s="13"/>
      <c r="T23" s="24"/>
      <c r="U23" s="25"/>
      <c r="V23" s="25"/>
      <c r="W23" s="25"/>
      <c r="X23" s="25"/>
      <c r="Y23" s="25"/>
      <c r="Z23" s="25"/>
      <c r="AA23" s="25"/>
      <c r="AB23" s="25"/>
      <c r="AC23" s="25"/>
      <c r="AD23" s="25"/>
      <c r="AE23" s="25"/>
      <c r="AF23" s="25"/>
      <c r="AG23" s="25"/>
      <c r="AH23" s="13"/>
      <c r="AI23" s="13"/>
      <c r="AJ23" s="13"/>
      <c r="AK23" s="13"/>
      <c r="AL23" s="13"/>
      <c r="AM23" s="13"/>
      <c r="AN23" s="13"/>
      <c r="AO23" s="13"/>
      <c r="AP23" s="13"/>
      <c r="AQ23" s="13"/>
      <c r="AR23" s="13"/>
      <c r="AS23" s="13"/>
      <c r="AT23" s="13"/>
      <c r="AU23" s="13"/>
    </row>
    <row r="24" spans="2:53" ht="20.25" customHeight="1">
      <c r="F24" s="39" t="s">
        <v>57</v>
      </c>
      <c r="H24" s="13" t="s">
        <v>50</v>
      </c>
      <c r="I24" s="13"/>
      <c r="J24" s="13"/>
      <c r="K24" s="13"/>
      <c r="L24" s="13"/>
      <c r="M24" s="13"/>
      <c r="N24" s="13"/>
      <c r="O24" s="13"/>
      <c r="P24" s="13"/>
      <c r="Q24" s="13"/>
      <c r="R24" s="13"/>
      <c r="S24" s="13"/>
      <c r="T24" s="24"/>
      <c r="U24" s="25"/>
      <c r="V24" s="25"/>
      <c r="W24" s="25"/>
      <c r="X24" s="25"/>
      <c r="Y24" s="25"/>
      <c r="Z24" s="25"/>
      <c r="AA24" s="25"/>
      <c r="AB24" s="25"/>
      <c r="AC24" s="25"/>
      <c r="AD24" s="25"/>
      <c r="AE24" s="25"/>
      <c r="AF24" s="25"/>
      <c r="AG24" s="25"/>
      <c r="AH24" s="13"/>
      <c r="AI24" s="13"/>
      <c r="AJ24" s="13"/>
      <c r="AK24" s="13"/>
      <c r="AL24" s="13"/>
      <c r="AM24" s="13"/>
      <c r="AN24" s="13"/>
      <c r="AO24" s="13"/>
      <c r="AP24" s="13"/>
      <c r="AQ24" s="13"/>
      <c r="AR24" s="13"/>
      <c r="AS24" s="13"/>
      <c r="AT24" s="13"/>
      <c r="AU24" s="13"/>
    </row>
    <row r="25" spans="2:53" ht="20.25" customHeight="1">
      <c r="G25" s="13" t="s">
        <v>51</v>
      </c>
      <c r="H25" s="13"/>
      <c r="I25" s="126" t="s">
        <v>349</v>
      </c>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3"/>
      <c r="AQ25" s="13"/>
      <c r="AR25" s="13"/>
      <c r="AS25" s="13"/>
      <c r="AT25" s="13"/>
      <c r="AU25" s="13"/>
    </row>
    <row r="26" spans="2:53" ht="20.25" customHeight="1">
      <c r="G26" s="13" t="s">
        <v>52</v>
      </c>
      <c r="H26" s="13"/>
      <c r="I26" s="13" t="s">
        <v>317</v>
      </c>
      <c r="J26" s="13"/>
      <c r="K26" s="13"/>
      <c r="L26" s="13"/>
      <c r="M26" s="13"/>
      <c r="N26" s="13"/>
      <c r="O26" s="13"/>
      <c r="P26" s="13"/>
      <c r="Q26" s="13"/>
      <c r="R26" s="13"/>
      <c r="S26" s="13"/>
      <c r="T26" s="24"/>
      <c r="U26" s="25"/>
      <c r="V26" s="25"/>
      <c r="W26" s="25"/>
      <c r="X26" s="25"/>
      <c r="Y26" s="25"/>
      <c r="Z26" s="25"/>
      <c r="AA26" s="25"/>
      <c r="AB26" s="25"/>
      <c r="AC26" s="25"/>
      <c r="AD26" s="25"/>
      <c r="AE26" s="25"/>
      <c r="AF26" s="25"/>
      <c r="AG26" s="25"/>
      <c r="AH26" s="13"/>
      <c r="AI26" s="13"/>
      <c r="AJ26" s="13"/>
      <c r="AK26" s="13"/>
      <c r="AL26" s="13"/>
      <c r="AM26" s="13"/>
      <c r="AN26" s="13"/>
      <c r="AO26" s="13"/>
      <c r="AP26" s="13"/>
      <c r="AQ26" s="13"/>
      <c r="AR26" s="13"/>
      <c r="AS26" s="13"/>
      <c r="AT26" s="13"/>
      <c r="AU26" s="13"/>
    </row>
    <row r="27" spans="2:53">
      <c r="H27" s="13"/>
      <c r="I27" s="13"/>
      <c r="J27" s="13"/>
      <c r="K27" s="13"/>
      <c r="L27" s="13"/>
      <c r="M27" s="13"/>
      <c r="N27" s="13"/>
      <c r="O27" s="13"/>
      <c r="P27" s="13"/>
      <c r="Q27" s="13"/>
      <c r="R27" s="13"/>
      <c r="S27" s="13"/>
      <c r="T27" s="24"/>
      <c r="U27" s="25"/>
      <c r="V27" s="25"/>
      <c r="W27" s="25"/>
      <c r="X27" s="25"/>
      <c r="Y27" s="25"/>
      <c r="Z27" s="25"/>
      <c r="AA27" s="25"/>
      <c r="AB27" s="25"/>
      <c r="AC27" s="25"/>
      <c r="AD27" s="25"/>
      <c r="AE27" s="25"/>
      <c r="AF27" s="25"/>
      <c r="AG27" s="25"/>
      <c r="AH27" s="13"/>
      <c r="AI27" s="13"/>
      <c r="AJ27" s="13"/>
      <c r="AK27" s="13"/>
      <c r="AL27" s="13"/>
      <c r="AM27" s="13"/>
      <c r="AN27" s="13"/>
      <c r="AO27" s="13"/>
      <c r="AP27" s="13"/>
      <c r="AQ27" s="13"/>
      <c r="AR27" s="13"/>
      <c r="AS27" s="13"/>
      <c r="AT27" s="13"/>
      <c r="AU27" s="13"/>
    </row>
    <row r="28" spans="2:53" s="87" customFormat="1">
      <c r="H28" s="13"/>
      <c r="I28" s="13"/>
      <c r="J28" s="13"/>
      <c r="K28" s="13"/>
      <c r="L28" s="13"/>
      <c r="M28" s="13"/>
      <c r="N28" s="13"/>
      <c r="O28" s="13"/>
      <c r="P28" s="13"/>
      <c r="Q28" s="13"/>
      <c r="R28" s="13"/>
      <c r="S28" s="13"/>
      <c r="T28" s="24"/>
      <c r="U28" s="86"/>
      <c r="V28" s="86"/>
      <c r="W28" s="86"/>
      <c r="X28" s="86"/>
      <c r="Y28" s="86"/>
      <c r="Z28" s="86"/>
      <c r="AA28" s="86"/>
      <c r="AB28" s="86"/>
      <c r="AC28" s="86"/>
      <c r="AD28" s="86"/>
      <c r="AE28" s="86"/>
      <c r="AF28" s="86"/>
      <c r="AG28" s="86"/>
      <c r="AH28" s="13"/>
      <c r="AI28" s="13"/>
      <c r="AJ28" s="13"/>
      <c r="AK28" s="13"/>
      <c r="AL28" s="13"/>
      <c r="AM28" s="13"/>
      <c r="AN28" s="13"/>
      <c r="AO28" s="13"/>
      <c r="AP28" s="13"/>
      <c r="AQ28" s="13"/>
      <c r="AR28" s="13"/>
      <c r="AS28" s="13"/>
      <c r="AT28" s="13"/>
      <c r="AU28" s="13"/>
    </row>
    <row r="29" spans="2:53" ht="18" customHeight="1">
      <c r="T29" s="21" t="s">
        <v>46</v>
      </c>
    </row>
    <row r="30" spans="2:53" ht="18" customHeight="1">
      <c r="H30" s="13"/>
      <c r="I30" s="13"/>
      <c r="J30" s="13"/>
      <c r="K30" s="13"/>
      <c r="L30" s="13"/>
      <c r="M30" s="13"/>
      <c r="N30" s="13"/>
      <c r="O30" s="13"/>
      <c r="P30" s="13"/>
      <c r="Q30" s="13"/>
      <c r="R30" s="13"/>
      <c r="S30" s="13"/>
      <c r="T30" s="124" t="s">
        <v>47</v>
      </c>
      <c r="U30" s="124"/>
      <c r="V30" s="124"/>
      <c r="W30" s="124"/>
      <c r="X30" s="124"/>
      <c r="Y30" s="124"/>
      <c r="Z30" s="124"/>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row>
    <row r="31" spans="2:53" ht="18" customHeight="1">
      <c r="T31" s="124" t="s">
        <v>48</v>
      </c>
      <c r="U31" s="124"/>
      <c r="V31" s="124"/>
      <c r="W31" s="124"/>
      <c r="X31" s="124"/>
      <c r="Y31" s="124"/>
      <c r="Z31" s="124"/>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row>
    <row r="32" spans="2:53" ht="18" customHeight="1">
      <c r="T32" s="124" t="s">
        <v>49</v>
      </c>
      <c r="U32" s="124"/>
      <c r="V32" s="124"/>
      <c r="W32" s="124"/>
      <c r="X32" s="124"/>
      <c r="Y32" s="124"/>
      <c r="Z32" s="124"/>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row>
    <row r="33" spans="1:54" ht="18" customHeight="1">
      <c r="T33" s="124" t="s">
        <v>8</v>
      </c>
      <c r="U33" s="124"/>
      <c r="V33" s="124"/>
      <c r="W33" s="124"/>
      <c r="X33" s="124"/>
      <c r="Y33" s="124"/>
      <c r="Z33" s="124"/>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row>
    <row r="34" spans="1:54" ht="18" customHeight="1">
      <c r="T34" s="124" t="s">
        <v>9</v>
      </c>
      <c r="U34" s="124"/>
      <c r="V34" s="124"/>
      <c r="W34" s="124"/>
      <c r="X34" s="124"/>
      <c r="Y34" s="124"/>
      <c r="Z34" s="124"/>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row>
    <row r="35" spans="1:54" ht="18" customHeight="1">
      <c r="T35" s="124" t="s">
        <v>10</v>
      </c>
      <c r="U35" s="124"/>
      <c r="V35" s="124"/>
      <c r="W35" s="124"/>
      <c r="X35" s="124"/>
      <c r="Y35" s="124"/>
      <c r="Z35" s="124"/>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row>
    <row r="36" spans="1:54" ht="18" customHeight="1">
      <c r="T36" s="124" t="s">
        <v>11</v>
      </c>
      <c r="U36" s="124"/>
      <c r="V36" s="124"/>
      <c r="W36" s="124"/>
      <c r="X36" s="124"/>
      <c r="Y36" s="124"/>
      <c r="Z36" s="124"/>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row>
    <row r="37" spans="1:54" ht="18" customHeight="1">
      <c r="A37" s="13"/>
      <c r="B37" s="13"/>
      <c r="C37" s="13"/>
      <c r="D37" s="13"/>
      <c r="E37" s="13"/>
      <c r="F37" s="13"/>
      <c r="G37" s="13"/>
      <c r="H37" s="13"/>
      <c r="I37" s="13"/>
      <c r="J37" s="13"/>
      <c r="K37" s="13"/>
      <c r="L37" s="13"/>
      <c r="M37" s="13"/>
      <c r="N37" s="13"/>
      <c r="O37" s="13"/>
      <c r="P37" s="13"/>
      <c r="Q37" s="13"/>
      <c r="R37" s="13"/>
      <c r="S37" s="13"/>
      <c r="T37" s="13" t="s">
        <v>160</v>
      </c>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BA37" s="13"/>
    </row>
    <row r="38" spans="1:54" ht="11.25" customHeight="1">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row>
    <row r="44" spans="1:54" ht="17.25" customHeight="1"/>
    <row r="45" spans="1:54" ht="17.25" customHeight="1"/>
    <row r="46" spans="1:54" ht="17.25" customHeight="1"/>
    <row r="47" spans="1:54" ht="17.25" customHeight="1"/>
  </sheetData>
  <sheetProtection sheet="1" formatCells="0" selectLockedCells="1"/>
  <mergeCells count="27">
    <mergeCell ref="I25:AO25"/>
    <mergeCell ref="AY3:AZ3"/>
    <mergeCell ref="A11:BB11"/>
    <mergeCell ref="AL3:AN3"/>
    <mergeCell ref="AO3:AP3"/>
    <mergeCell ref="AQ3:AS3"/>
    <mergeCell ref="AT3:AU3"/>
    <mergeCell ref="AV3:AX3"/>
    <mergeCell ref="AC7:AZ7"/>
    <mergeCell ref="AC8:AY8"/>
    <mergeCell ref="AC9:AZ9"/>
    <mergeCell ref="AA34:BA34"/>
    <mergeCell ref="AA35:BA35"/>
    <mergeCell ref="AA36:BA36"/>
    <mergeCell ref="D13:BA15"/>
    <mergeCell ref="T36:Z36"/>
    <mergeCell ref="T35:Z35"/>
    <mergeCell ref="T22:AG22"/>
    <mergeCell ref="T34:Z34"/>
    <mergeCell ref="T30:Z30"/>
    <mergeCell ref="T33:Z33"/>
    <mergeCell ref="T32:Z32"/>
    <mergeCell ref="AA30:BA30"/>
    <mergeCell ref="AA31:BA31"/>
    <mergeCell ref="AA32:BA32"/>
    <mergeCell ref="AA33:BA33"/>
    <mergeCell ref="T31:Z31"/>
  </mergeCells>
  <phoneticPr fontId="2"/>
  <pageMargins left="0.74803149606299213" right="0.74803149606299213" top="0.78740157480314965" bottom="0.78740157480314965" header="0.51181102362204722" footer="0.51181102362204722"/>
  <headerFooter alignWithMargins="0"/>
  <drawing r:id="rId2"/>
  <mc:AlternateContent>
    <mc:Choice Requires="x14"/>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1:J24"/>
  <sheetViews>
    <sheetView view="pageBreakPreview" zoomScaleNormal="100" zoomScaleSheetLayoutView="100" workbookViewId="0">
      <selection activeCell="C11" sqref="C11"/>
    </sheetView>
  </sheetViews>
  <sheetFormatPr defaultColWidth="9" defaultRowHeight="13.5"/>
  <cols>
    <col min="1" max="1" width="0.75" style="2" customWidth="1"/>
    <col min="2" max="2" width="2.875" style="2" customWidth="1"/>
    <col min="3" max="3" width="11.125" style="2" customWidth="1"/>
    <col min="4" max="4" width="17.625" style="2" customWidth="1"/>
    <col min="5" max="5" width="21.5" style="2" customWidth="1"/>
    <col min="6" max="6" width="17" style="2" customWidth="1"/>
    <col min="7" max="7" width="10" style="2" customWidth="1"/>
    <col min="8" max="8" width="15.75" style="2" customWidth="1"/>
    <col min="9" max="9" width="1.25" style="2" customWidth="1"/>
    <col min="10" max="12" width="9.625" style="2" customWidth="1"/>
    <col min="13" max="16384" width="9" style="2"/>
  </cols>
  <sheetData>
    <row r="1" spans="2:10" ht="20.25" customHeight="1">
      <c r="B1" s="13" t="s">
        <v>350</v>
      </c>
      <c r="C1" s="13"/>
      <c r="D1" s="13"/>
      <c r="E1" s="13"/>
      <c r="F1" s="13"/>
      <c r="G1" s="13"/>
      <c r="H1" s="13"/>
    </row>
    <row r="2" spans="2:10" ht="10.5" customHeight="1">
      <c r="B2" s="13"/>
      <c r="C2" s="13"/>
      <c r="D2" s="13"/>
      <c r="E2" s="13"/>
      <c r="F2" s="13"/>
      <c r="G2" s="13"/>
      <c r="H2" s="13"/>
    </row>
    <row r="3" spans="2:10" ht="14.25">
      <c r="B3" s="13" t="s">
        <v>28</v>
      </c>
      <c r="C3" s="13"/>
      <c r="D3" s="13"/>
      <c r="E3" s="13"/>
      <c r="F3" s="13"/>
      <c r="G3" s="13"/>
      <c r="H3" s="13"/>
    </row>
    <row r="4" spans="2:10" ht="7.5" customHeight="1">
      <c r="B4" s="13"/>
      <c r="C4" s="13"/>
      <c r="D4" s="13"/>
      <c r="E4" s="13"/>
      <c r="F4" s="13"/>
      <c r="G4" s="13"/>
      <c r="H4" s="13"/>
    </row>
    <row r="5" spans="2:10" ht="20.25" customHeight="1">
      <c r="B5" s="137" t="s">
        <v>330</v>
      </c>
      <c r="C5" s="138"/>
      <c r="D5" s="138"/>
      <c r="E5" s="138"/>
      <c r="F5" s="138"/>
      <c r="G5" s="138"/>
      <c r="H5" s="138"/>
    </row>
    <row r="6" spans="2:10" ht="32.25" customHeight="1">
      <c r="B6" s="137" t="s">
        <v>368</v>
      </c>
      <c r="C6" s="138"/>
      <c r="D6" s="138"/>
      <c r="E6" s="138"/>
      <c r="F6" s="138"/>
      <c r="G6" s="138"/>
      <c r="H6" s="138"/>
    </row>
    <row r="7" spans="2:10" ht="6.75" customHeight="1"/>
    <row r="8" spans="2:10" ht="6.75" customHeight="1"/>
    <row r="9" spans="2:10" ht="6.75" customHeight="1">
      <c r="B9" s="31"/>
      <c r="C9" s="31"/>
      <c r="D9" s="31"/>
      <c r="E9" s="31"/>
      <c r="F9" s="31"/>
      <c r="G9" s="31"/>
      <c r="H9" s="31"/>
    </row>
    <row r="10" spans="2:10" ht="40.5" customHeight="1" thickBot="1">
      <c r="B10" s="32"/>
      <c r="C10" s="33" t="s">
        <v>13</v>
      </c>
      <c r="D10" s="33" t="s">
        <v>7</v>
      </c>
      <c r="E10" s="33" t="s">
        <v>326</v>
      </c>
      <c r="F10" s="33" t="s">
        <v>14</v>
      </c>
      <c r="G10" s="88" t="s">
        <v>329</v>
      </c>
      <c r="H10" s="88" t="s">
        <v>328</v>
      </c>
      <c r="J10" s="91" t="s">
        <v>327</v>
      </c>
    </row>
    <row r="11" spans="2:10" ht="39.950000000000003" customHeight="1" thickTop="1">
      <c r="B11" s="35">
        <v>1</v>
      </c>
      <c r="C11" s="95"/>
      <c r="D11" s="96"/>
      <c r="E11" s="97"/>
      <c r="F11" s="85"/>
      <c r="G11" s="90"/>
      <c r="H11" s="98" t="str">
        <f t="shared" ref="H11:H22" si="0">IF(F11="","",IF(J11=54300,54300,IF(J11=54100,54100,G11*VLOOKUP(F11,補助単価,2,FALSE))))</f>
        <v/>
      </c>
      <c r="J11" s="92" t="str">
        <f t="shared" ref="J11:J22" si="1">IF(F11="","",VLOOKUP(F11,補助単価,2,FALSE))</f>
        <v/>
      </c>
    </row>
    <row r="12" spans="2:10" ht="39.950000000000003" customHeight="1">
      <c r="B12" s="35">
        <v>2</v>
      </c>
      <c r="C12" s="95"/>
      <c r="D12" s="96"/>
      <c r="E12" s="97"/>
      <c r="F12" s="85"/>
      <c r="G12" s="90"/>
      <c r="H12" s="98" t="str">
        <f t="shared" si="0"/>
        <v/>
      </c>
      <c r="J12" s="92" t="str">
        <f>IF(F12="","",VLOOKUP(F12,補助単価,2,FALSE))</f>
        <v/>
      </c>
    </row>
    <row r="13" spans="2:10" ht="39.950000000000003" customHeight="1">
      <c r="B13" s="35">
        <v>3</v>
      </c>
      <c r="C13" s="95"/>
      <c r="D13" s="96"/>
      <c r="E13" s="97"/>
      <c r="F13" s="85"/>
      <c r="G13" s="90"/>
      <c r="H13" s="98" t="str">
        <f t="shared" si="0"/>
        <v/>
      </c>
      <c r="J13" s="92" t="str">
        <f t="shared" si="1"/>
        <v/>
      </c>
    </row>
    <row r="14" spans="2:10" ht="39.950000000000003" customHeight="1">
      <c r="B14" s="35">
        <v>4</v>
      </c>
      <c r="C14" s="95"/>
      <c r="D14" s="96"/>
      <c r="E14" s="97"/>
      <c r="F14" s="85"/>
      <c r="G14" s="90"/>
      <c r="H14" s="98" t="str">
        <f t="shared" si="0"/>
        <v/>
      </c>
      <c r="J14" s="92" t="str">
        <f t="shared" si="1"/>
        <v/>
      </c>
    </row>
    <row r="15" spans="2:10" ht="39.950000000000003" customHeight="1">
      <c r="B15" s="35">
        <v>5</v>
      </c>
      <c r="C15" s="95"/>
      <c r="D15" s="96"/>
      <c r="E15" s="97"/>
      <c r="F15" s="85"/>
      <c r="G15" s="90"/>
      <c r="H15" s="98" t="str">
        <f t="shared" si="0"/>
        <v/>
      </c>
      <c r="J15" s="92" t="str">
        <f t="shared" si="1"/>
        <v/>
      </c>
    </row>
    <row r="16" spans="2:10" ht="39.950000000000003" customHeight="1">
      <c r="B16" s="35">
        <v>6</v>
      </c>
      <c r="C16" s="95"/>
      <c r="D16" s="96"/>
      <c r="E16" s="97"/>
      <c r="F16" s="85"/>
      <c r="G16" s="90"/>
      <c r="H16" s="98" t="str">
        <f t="shared" si="0"/>
        <v/>
      </c>
      <c r="J16" s="92" t="str">
        <f t="shared" si="1"/>
        <v/>
      </c>
    </row>
    <row r="17" spans="2:10" ht="39.950000000000003" customHeight="1">
      <c r="B17" s="35">
        <v>7</v>
      </c>
      <c r="C17" s="95"/>
      <c r="D17" s="96"/>
      <c r="E17" s="97"/>
      <c r="F17" s="85"/>
      <c r="G17" s="90"/>
      <c r="H17" s="98" t="str">
        <f t="shared" si="0"/>
        <v/>
      </c>
      <c r="J17" s="92" t="str">
        <f t="shared" si="1"/>
        <v/>
      </c>
    </row>
    <row r="18" spans="2:10" ht="39.950000000000003" customHeight="1">
      <c r="B18" s="35">
        <v>8</v>
      </c>
      <c r="C18" s="95"/>
      <c r="D18" s="96"/>
      <c r="E18" s="97"/>
      <c r="F18" s="85"/>
      <c r="G18" s="90"/>
      <c r="H18" s="98" t="str">
        <f t="shared" si="0"/>
        <v/>
      </c>
      <c r="J18" s="92" t="str">
        <f t="shared" si="1"/>
        <v/>
      </c>
    </row>
    <row r="19" spans="2:10" ht="39.950000000000003" customHeight="1">
      <c r="B19" s="35">
        <v>9</v>
      </c>
      <c r="C19" s="95"/>
      <c r="D19" s="96"/>
      <c r="E19" s="97"/>
      <c r="F19" s="85"/>
      <c r="G19" s="90"/>
      <c r="H19" s="98" t="str">
        <f t="shared" si="0"/>
        <v/>
      </c>
      <c r="J19" s="92" t="str">
        <f t="shared" si="1"/>
        <v/>
      </c>
    </row>
    <row r="20" spans="2:10" ht="39.950000000000003" customHeight="1">
      <c r="B20" s="35">
        <v>10</v>
      </c>
      <c r="C20" s="95"/>
      <c r="D20" s="96"/>
      <c r="E20" s="97"/>
      <c r="F20" s="85"/>
      <c r="G20" s="90"/>
      <c r="H20" s="98" t="str">
        <f t="shared" si="0"/>
        <v/>
      </c>
      <c r="J20" s="92" t="str">
        <f t="shared" si="1"/>
        <v/>
      </c>
    </row>
    <row r="21" spans="2:10" ht="39.950000000000003" customHeight="1">
      <c r="B21" s="35">
        <v>11</v>
      </c>
      <c r="C21" s="95"/>
      <c r="D21" s="96"/>
      <c r="E21" s="97"/>
      <c r="F21" s="85"/>
      <c r="G21" s="90"/>
      <c r="H21" s="98" t="str">
        <f t="shared" si="0"/>
        <v/>
      </c>
      <c r="J21" s="92" t="str">
        <f t="shared" si="1"/>
        <v/>
      </c>
    </row>
    <row r="22" spans="2:10" ht="39.950000000000003" customHeight="1">
      <c r="B22" s="35">
        <v>12</v>
      </c>
      <c r="C22" s="95"/>
      <c r="D22" s="96"/>
      <c r="E22" s="97"/>
      <c r="F22" s="85"/>
      <c r="G22" s="90"/>
      <c r="H22" s="98" t="str">
        <f t="shared" si="0"/>
        <v/>
      </c>
      <c r="J22" s="92" t="str">
        <f t="shared" si="1"/>
        <v/>
      </c>
    </row>
    <row r="23" spans="2:10" ht="30" customHeight="1">
      <c r="D23" s="30"/>
      <c r="E23" s="30"/>
      <c r="F23" s="139" t="s">
        <v>139</v>
      </c>
      <c r="G23" s="140"/>
      <c r="H23" s="99" t="str">
        <f>IF(H11="","",SUM(H11:H22))</f>
        <v/>
      </c>
      <c r="J23" s="92"/>
    </row>
    <row r="24" spans="2:10" ht="13.5" customHeight="1"/>
  </sheetData>
  <sheetProtection sheet="1" formatCells="0" selectLockedCells="1"/>
  <mergeCells count="3">
    <mergeCell ref="B5:H5"/>
    <mergeCell ref="B6:H6"/>
    <mergeCell ref="F23:G23"/>
  </mergeCells>
  <phoneticPr fontId="2"/>
  <conditionalFormatting sqref="G11:G22">
    <cfRule type="expression" dxfId="3" priority="4">
      <formula>OR(F11="　訪問介護",F11="　訪問看護",F11="　訪問入浴介護",F11="　訪問看護（サテライト事業所）",F11="　居宅介護支援",F11="　介護予防支援",F11="　訪問リハビリテーション",F11="　定期巡回・随時対応型訪問介護看護")</formula>
    </cfRule>
  </conditionalFormatting>
  <conditionalFormatting sqref="G11:G22">
    <cfRule type="expression" dxfId="2" priority="1">
      <formula>OR(F11="　訪問系サービス")</formula>
    </cfRule>
  </conditionalFormatting>
  <dataValidations count="2">
    <dataValidation type="list" allowBlank="1" showInputMessage="1" showErrorMessage="1" sqref="M16" xr:uid="{00000000-0002-0000-0100-000000000000}">
      <formula1>$B$11:$B$22</formula1>
    </dataValidation>
    <dataValidation type="list" allowBlank="1" showInputMessage="1" showErrorMessage="1" errorTitle="サービス種別も選択" error="プルダウン（▽のリスト）から選択してください。" sqref="F11:F22" xr:uid="{00000000-0002-0000-0100-000001000000}">
      <formula1>介護保険サービス種別</formula1>
    </dataValidation>
  </dataValidations>
  <pageMargins left="0.55118110236220474" right="0" top="0.59055118110236227" bottom="0.39370078740157483" header="0.51181102362204722" footer="0.51181102362204722"/>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B1:J24"/>
  <sheetViews>
    <sheetView view="pageBreakPreview" zoomScaleNormal="100" zoomScaleSheetLayoutView="100" workbookViewId="0">
      <selection activeCell="C11" sqref="C11"/>
    </sheetView>
  </sheetViews>
  <sheetFormatPr defaultColWidth="9" defaultRowHeight="13.5"/>
  <cols>
    <col min="1" max="1" width="0.75" style="2" customWidth="1"/>
    <col min="2" max="2" width="2.875" style="2" customWidth="1"/>
    <col min="3" max="3" width="11.125" style="2" customWidth="1"/>
    <col min="4" max="4" width="17.625" style="2" customWidth="1"/>
    <col min="5" max="5" width="21.5" style="2" customWidth="1"/>
    <col min="6" max="6" width="17" style="2" customWidth="1"/>
    <col min="7" max="7" width="10" style="2" customWidth="1"/>
    <col min="8" max="8" width="15.75" style="2" customWidth="1"/>
    <col min="9" max="9" width="1.25" style="2" customWidth="1"/>
    <col min="10" max="12" width="9.625" style="2" customWidth="1"/>
    <col min="13" max="16384" width="9" style="2"/>
  </cols>
  <sheetData>
    <row r="1" spans="2:10" ht="20.25" customHeight="1">
      <c r="B1" s="13" t="s">
        <v>351</v>
      </c>
      <c r="C1" s="13"/>
      <c r="D1" s="13"/>
      <c r="E1" s="13"/>
      <c r="F1" s="13"/>
      <c r="G1" s="13"/>
      <c r="H1" s="13"/>
    </row>
    <row r="2" spans="2:10" ht="10.5" customHeight="1">
      <c r="B2" s="13"/>
      <c r="C2" s="13"/>
      <c r="D2" s="13"/>
      <c r="E2" s="13"/>
      <c r="F2" s="13"/>
      <c r="G2" s="13"/>
      <c r="H2" s="13"/>
    </row>
    <row r="3" spans="2:10" ht="14.25">
      <c r="B3" s="13" t="s">
        <v>28</v>
      </c>
      <c r="C3" s="13"/>
      <c r="D3" s="13"/>
      <c r="E3" s="13"/>
      <c r="F3" s="13"/>
      <c r="G3" s="13"/>
      <c r="H3" s="13"/>
    </row>
    <row r="4" spans="2:10" ht="7.5" customHeight="1">
      <c r="B4" s="13"/>
      <c r="C4" s="13"/>
      <c r="D4" s="13"/>
      <c r="E4" s="13"/>
      <c r="F4" s="13"/>
      <c r="G4" s="13"/>
      <c r="H4" s="13"/>
    </row>
    <row r="5" spans="2:10" ht="20.25" customHeight="1">
      <c r="B5" s="137" t="s">
        <v>330</v>
      </c>
      <c r="C5" s="138"/>
      <c r="D5" s="138"/>
      <c r="E5" s="138"/>
      <c r="F5" s="138"/>
      <c r="G5" s="138"/>
      <c r="H5" s="138"/>
    </row>
    <row r="6" spans="2:10" ht="32.25" customHeight="1">
      <c r="B6" s="137" t="s">
        <v>368</v>
      </c>
      <c r="C6" s="138"/>
      <c r="D6" s="138"/>
      <c r="E6" s="138"/>
      <c r="F6" s="138"/>
      <c r="G6" s="138"/>
      <c r="H6" s="138"/>
    </row>
    <row r="7" spans="2:10" ht="6.75" customHeight="1"/>
    <row r="8" spans="2:10" ht="6.75" customHeight="1"/>
    <row r="9" spans="2:10" ht="6.75" customHeight="1">
      <c r="B9" s="31"/>
      <c r="C9" s="31"/>
      <c r="D9" s="31"/>
      <c r="E9" s="31"/>
      <c r="F9" s="31"/>
      <c r="G9" s="31"/>
      <c r="H9" s="31"/>
    </row>
    <row r="10" spans="2:10" ht="40.5" customHeight="1" thickBot="1">
      <c r="B10" s="32"/>
      <c r="C10" s="33" t="s">
        <v>13</v>
      </c>
      <c r="D10" s="33" t="s">
        <v>7</v>
      </c>
      <c r="E10" s="33" t="s">
        <v>326</v>
      </c>
      <c r="F10" s="33" t="s">
        <v>14</v>
      </c>
      <c r="G10" s="88" t="s">
        <v>329</v>
      </c>
      <c r="H10" s="88" t="s">
        <v>328</v>
      </c>
      <c r="J10" s="91" t="s">
        <v>327</v>
      </c>
    </row>
    <row r="11" spans="2:10" ht="39.950000000000003" customHeight="1" thickTop="1">
      <c r="B11" s="35">
        <v>1</v>
      </c>
      <c r="C11" s="95"/>
      <c r="D11" s="96"/>
      <c r="E11" s="97"/>
      <c r="F11" s="85"/>
      <c r="G11" s="90"/>
      <c r="H11" s="98" t="str">
        <f t="shared" ref="H11:H22" si="0">IF(F11="","",IF(J11=54300,54300,IF(J11=54100,54100,G11*VLOOKUP(F11,補助単価,2,FALSE))))</f>
        <v/>
      </c>
      <c r="J11" s="92" t="str">
        <f t="shared" ref="J11:J22" si="1">IF(F11="","",VLOOKUP(F11,補助単価,2,FALSE))</f>
        <v/>
      </c>
    </row>
    <row r="12" spans="2:10" ht="39.950000000000003" customHeight="1">
      <c r="B12" s="35">
        <v>2</v>
      </c>
      <c r="C12" s="95"/>
      <c r="D12" s="96"/>
      <c r="E12" s="97"/>
      <c r="F12" s="85"/>
      <c r="G12" s="90"/>
      <c r="H12" s="98" t="str">
        <f t="shared" si="0"/>
        <v/>
      </c>
      <c r="J12" s="92" t="str">
        <f t="shared" si="1"/>
        <v/>
      </c>
    </row>
    <row r="13" spans="2:10" ht="39.950000000000003" customHeight="1">
      <c r="B13" s="35">
        <v>3</v>
      </c>
      <c r="C13" s="95"/>
      <c r="D13" s="96"/>
      <c r="E13" s="97"/>
      <c r="F13" s="85"/>
      <c r="G13" s="90"/>
      <c r="H13" s="98" t="str">
        <f t="shared" si="0"/>
        <v/>
      </c>
      <c r="J13" s="92" t="str">
        <f t="shared" si="1"/>
        <v/>
      </c>
    </row>
    <row r="14" spans="2:10" ht="39.950000000000003" customHeight="1">
      <c r="B14" s="35">
        <v>4</v>
      </c>
      <c r="C14" s="95"/>
      <c r="D14" s="96"/>
      <c r="E14" s="97"/>
      <c r="F14" s="85"/>
      <c r="G14" s="90"/>
      <c r="H14" s="98" t="str">
        <f t="shared" si="0"/>
        <v/>
      </c>
      <c r="J14" s="92" t="str">
        <f t="shared" si="1"/>
        <v/>
      </c>
    </row>
    <row r="15" spans="2:10" ht="39.950000000000003" customHeight="1">
      <c r="B15" s="35">
        <v>5</v>
      </c>
      <c r="C15" s="95"/>
      <c r="D15" s="96"/>
      <c r="E15" s="97"/>
      <c r="F15" s="85"/>
      <c r="G15" s="90"/>
      <c r="H15" s="98" t="str">
        <f t="shared" si="0"/>
        <v/>
      </c>
      <c r="J15" s="92" t="str">
        <f t="shared" si="1"/>
        <v/>
      </c>
    </row>
    <row r="16" spans="2:10" ht="39.950000000000003" customHeight="1">
      <c r="B16" s="35">
        <v>6</v>
      </c>
      <c r="C16" s="95"/>
      <c r="D16" s="96"/>
      <c r="E16" s="97"/>
      <c r="F16" s="85"/>
      <c r="G16" s="90"/>
      <c r="H16" s="98" t="str">
        <f t="shared" si="0"/>
        <v/>
      </c>
      <c r="J16" s="92" t="str">
        <f t="shared" si="1"/>
        <v/>
      </c>
    </row>
    <row r="17" spans="2:10" ht="39.950000000000003" customHeight="1">
      <c r="B17" s="35">
        <v>7</v>
      </c>
      <c r="C17" s="95"/>
      <c r="D17" s="96"/>
      <c r="E17" s="97"/>
      <c r="F17" s="85"/>
      <c r="G17" s="90"/>
      <c r="H17" s="98" t="str">
        <f t="shared" si="0"/>
        <v/>
      </c>
      <c r="J17" s="92" t="str">
        <f t="shared" si="1"/>
        <v/>
      </c>
    </row>
    <row r="18" spans="2:10" ht="39.950000000000003" customHeight="1">
      <c r="B18" s="35">
        <v>8</v>
      </c>
      <c r="C18" s="95"/>
      <c r="D18" s="96"/>
      <c r="E18" s="97"/>
      <c r="F18" s="85"/>
      <c r="G18" s="90"/>
      <c r="H18" s="98" t="str">
        <f t="shared" si="0"/>
        <v/>
      </c>
      <c r="J18" s="92" t="str">
        <f t="shared" si="1"/>
        <v/>
      </c>
    </row>
    <row r="19" spans="2:10" ht="39.950000000000003" customHeight="1">
      <c r="B19" s="35">
        <v>9</v>
      </c>
      <c r="C19" s="95"/>
      <c r="D19" s="96"/>
      <c r="E19" s="97"/>
      <c r="F19" s="85"/>
      <c r="G19" s="90"/>
      <c r="H19" s="98" t="str">
        <f t="shared" si="0"/>
        <v/>
      </c>
      <c r="J19" s="92" t="str">
        <f t="shared" si="1"/>
        <v/>
      </c>
    </row>
    <row r="20" spans="2:10" ht="39.950000000000003" customHeight="1">
      <c r="B20" s="35">
        <v>10</v>
      </c>
      <c r="C20" s="95"/>
      <c r="D20" s="96"/>
      <c r="E20" s="97"/>
      <c r="F20" s="85"/>
      <c r="G20" s="90"/>
      <c r="H20" s="98" t="str">
        <f t="shared" si="0"/>
        <v/>
      </c>
      <c r="J20" s="92" t="str">
        <f t="shared" si="1"/>
        <v/>
      </c>
    </row>
    <row r="21" spans="2:10" ht="39.950000000000003" customHeight="1">
      <c r="B21" s="35">
        <v>11</v>
      </c>
      <c r="C21" s="95"/>
      <c r="D21" s="96"/>
      <c r="E21" s="97"/>
      <c r="F21" s="85"/>
      <c r="G21" s="90"/>
      <c r="H21" s="98" t="str">
        <f t="shared" si="0"/>
        <v/>
      </c>
      <c r="J21" s="92" t="str">
        <f t="shared" si="1"/>
        <v/>
      </c>
    </row>
    <row r="22" spans="2:10" ht="39.950000000000003" customHeight="1">
      <c r="B22" s="35">
        <v>12</v>
      </c>
      <c r="C22" s="95"/>
      <c r="D22" s="96"/>
      <c r="E22" s="97"/>
      <c r="F22" s="85"/>
      <c r="G22" s="90"/>
      <c r="H22" s="98" t="str">
        <f t="shared" si="0"/>
        <v/>
      </c>
      <c r="J22" s="92" t="str">
        <f t="shared" si="1"/>
        <v/>
      </c>
    </row>
    <row r="23" spans="2:10" ht="30" customHeight="1">
      <c r="D23" s="30"/>
      <c r="E23" s="30"/>
      <c r="F23" s="139" t="s">
        <v>139</v>
      </c>
      <c r="G23" s="140"/>
      <c r="H23" s="99" t="str">
        <f>IF(H11="","",SUM(H11:H22))</f>
        <v/>
      </c>
      <c r="J23" s="92"/>
    </row>
    <row r="24" spans="2:10" ht="13.5" customHeight="1"/>
  </sheetData>
  <sheetProtection sheet="1" formatCells="0" selectLockedCells="1"/>
  <mergeCells count="3">
    <mergeCell ref="B5:H5"/>
    <mergeCell ref="B6:H6"/>
    <mergeCell ref="F23:G23"/>
  </mergeCells>
  <phoneticPr fontId="2"/>
  <conditionalFormatting sqref="G11:G22">
    <cfRule type="expression" dxfId="1" priority="2">
      <formula>OR(F11="　訪問介護",F11="　訪問看護",F11="　訪問入浴介護",F11="　訪問看護（サテライト事業所）",F11="　居宅介護支援",F11="　介護予防支援")</formula>
    </cfRule>
  </conditionalFormatting>
  <conditionalFormatting sqref="G11:G22">
    <cfRule type="expression" dxfId="0" priority="1">
      <formula>OR(F11="　訪問系サービス")</formula>
    </cfRule>
  </conditionalFormatting>
  <dataValidations count="2">
    <dataValidation type="list" allowBlank="1" showInputMessage="1" showErrorMessage="1" sqref="M16" xr:uid="{00000000-0002-0000-0200-000000000000}">
      <formula1>$B$11:$B$22</formula1>
    </dataValidation>
    <dataValidation type="list" allowBlank="1" showInputMessage="1" showErrorMessage="1" errorTitle="サービス種別も選択" error="プルダウン（▽のリスト）から選択してください。" sqref="F11:F22" xr:uid="{00000000-0002-0000-0200-000001000000}">
      <formula1>障がい福祉サービス種別</formula1>
    </dataValidation>
  </dataValidations>
  <pageMargins left="0.55118110236220474" right="0" top="0.59055118110236227" bottom="0.39370078740157483" header="0.51181102362204722" footer="0.51181102362204722"/>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O140"/>
  <sheetViews>
    <sheetView view="pageBreakPreview" zoomScaleNormal="100" zoomScaleSheetLayoutView="100" workbookViewId="0">
      <selection activeCell="D5" sqref="D5:F5"/>
    </sheetView>
  </sheetViews>
  <sheetFormatPr defaultRowHeight="13.5"/>
  <cols>
    <col min="1" max="1" width="5.875" style="102" customWidth="1"/>
    <col min="2" max="7" width="11.625" style="102" customWidth="1"/>
    <col min="8" max="8" width="11.25" style="102" customWidth="1"/>
  </cols>
  <sheetData>
    <row r="1" spans="1:15">
      <c r="A1" s="102" t="s">
        <v>314</v>
      </c>
    </row>
    <row r="3" spans="1:15" ht="14.25">
      <c r="A3" s="103" t="s">
        <v>309</v>
      </c>
      <c r="B3" s="103"/>
      <c r="C3" s="103"/>
      <c r="D3" s="103"/>
      <c r="E3" s="103"/>
      <c r="F3" s="103"/>
      <c r="G3" s="103"/>
    </row>
    <row r="4" spans="1:15" ht="14.25">
      <c r="A4" s="103"/>
      <c r="B4" s="103"/>
      <c r="C4" s="103"/>
      <c r="D4" s="103"/>
      <c r="E4" s="103"/>
      <c r="F4" s="103"/>
      <c r="G4" s="103"/>
    </row>
    <row r="5" spans="1:15" ht="29.25" customHeight="1">
      <c r="A5" s="142">
        <v>1</v>
      </c>
      <c r="B5" s="142" t="s">
        <v>7</v>
      </c>
      <c r="C5" s="142"/>
      <c r="D5" s="143"/>
      <c r="E5" s="143"/>
      <c r="F5" s="143"/>
      <c r="G5" s="103"/>
    </row>
    <row r="6" spans="1:15" ht="27" customHeight="1">
      <c r="A6" s="142"/>
      <c r="B6" s="142" t="s">
        <v>14</v>
      </c>
      <c r="C6" s="142"/>
      <c r="D6" s="144"/>
      <c r="E6" s="144"/>
      <c r="F6" s="144"/>
      <c r="G6" s="103"/>
    </row>
    <row r="7" spans="1:15" ht="20.25" customHeight="1">
      <c r="A7" s="103"/>
      <c r="B7" s="103"/>
      <c r="C7" s="103"/>
      <c r="D7" s="103"/>
      <c r="E7" s="103"/>
      <c r="F7" s="103"/>
      <c r="G7" s="103"/>
    </row>
    <row r="8" spans="1:15" ht="29.25" customHeight="1">
      <c r="A8" s="100"/>
      <c r="B8" s="100" t="s">
        <v>373</v>
      </c>
      <c r="C8" s="100" t="s">
        <v>369</v>
      </c>
      <c r="D8" s="100" t="s">
        <v>370</v>
      </c>
      <c r="E8" s="100" t="s">
        <v>371</v>
      </c>
      <c r="F8" s="100" t="s">
        <v>372</v>
      </c>
      <c r="G8" s="101" t="s">
        <v>374</v>
      </c>
      <c r="H8" s="104" t="s">
        <v>320</v>
      </c>
    </row>
    <row r="9" spans="1:15" ht="27" customHeight="1">
      <c r="A9" s="100" t="s">
        <v>310</v>
      </c>
      <c r="B9" s="93"/>
      <c r="C9" s="93"/>
      <c r="D9" s="93"/>
      <c r="E9" s="93"/>
      <c r="F9" s="93"/>
      <c r="G9" s="93"/>
      <c r="H9" s="94"/>
      <c r="J9">
        <f>IF($H9=0,0,IF(B9=0,0,MIN(B9,$H9)))</f>
        <v>0</v>
      </c>
      <c r="K9">
        <f t="shared" ref="K9:O10" si="0">IF($H9=0,0,IF(C9=0,0,MIN(C9,$H9)))</f>
        <v>0</v>
      </c>
      <c r="L9">
        <f t="shared" si="0"/>
        <v>0</v>
      </c>
      <c r="M9">
        <f t="shared" si="0"/>
        <v>0</v>
      </c>
      <c r="N9">
        <f t="shared" si="0"/>
        <v>0</v>
      </c>
      <c r="O9">
        <f t="shared" si="0"/>
        <v>0</v>
      </c>
    </row>
    <row r="10" spans="1:15" ht="27" customHeight="1">
      <c r="A10" s="100" t="s">
        <v>311</v>
      </c>
      <c r="B10" s="93"/>
      <c r="C10" s="93"/>
      <c r="D10" s="93"/>
      <c r="E10" s="93"/>
      <c r="F10" s="93"/>
      <c r="G10" s="93"/>
      <c r="H10" s="94"/>
      <c r="J10">
        <f>IF($H10=0,0,IF(B10=0,0,MIN(B10,$H10)))</f>
        <v>0</v>
      </c>
      <c r="K10">
        <f t="shared" si="0"/>
        <v>0</v>
      </c>
      <c r="L10">
        <f t="shared" si="0"/>
        <v>0</v>
      </c>
      <c r="M10">
        <f t="shared" si="0"/>
        <v>0</v>
      </c>
      <c r="N10">
        <f t="shared" si="0"/>
        <v>0</v>
      </c>
      <c r="O10">
        <f t="shared" si="0"/>
        <v>0</v>
      </c>
    </row>
    <row r="11" spans="1:15" ht="29.25" customHeight="1">
      <c r="A11" s="100" t="s">
        <v>312</v>
      </c>
      <c r="B11" s="100">
        <f>J11</f>
        <v>0</v>
      </c>
      <c r="C11" s="100">
        <f t="shared" ref="C11:G11" si="1">K11</f>
        <v>0</v>
      </c>
      <c r="D11" s="100">
        <f t="shared" si="1"/>
        <v>0</v>
      </c>
      <c r="E11" s="100">
        <f t="shared" si="1"/>
        <v>0</v>
      </c>
      <c r="F11" s="100">
        <f t="shared" si="1"/>
        <v>0</v>
      </c>
      <c r="G11" s="100">
        <f t="shared" si="1"/>
        <v>0</v>
      </c>
      <c r="H11" s="105">
        <f t="shared" ref="H11" si="2">SUM(H9:H10)</f>
        <v>0</v>
      </c>
      <c r="J11">
        <f>SUM(J9:J10)</f>
        <v>0</v>
      </c>
      <c r="K11">
        <f t="shared" ref="K11:O11" si="3">SUM(K9:K10)</f>
        <v>0</v>
      </c>
      <c r="L11">
        <f t="shared" si="3"/>
        <v>0</v>
      </c>
      <c r="M11">
        <f t="shared" si="3"/>
        <v>0</v>
      </c>
      <c r="N11">
        <f t="shared" si="3"/>
        <v>0</v>
      </c>
      <c r="O11">
        <f t="shared" si="3"/>
        <v>0</v>
      </c>
    </row>
    <row r="12" spans="1:15" ht="14.25">
      <c r="A12" s="103"/>
      <c r="B12" s="103"/>
      <c r="C12" s="103"/>
      <c r="D12" s="103"/>
      <c r="E12" s="103"/>
      <c r="F12" s="103"/>
      <c r="G12" s="103"/>
    </row>
    <row r="13" spans="1:15" ht="14.25">
      <c r="A13" s="103" t="s">
        <v>333</v>
      </c>
      <c r="B13" s="103"/>
      <c r="C13" s="103"/>
      <c r="D13" s="103"/>
      <c r="E13" s="103"/>
      <c r="F13" s="103"/>
      <c r="G13" s="103"/>
    </row>
    <row r="14" spans="1:15" ht="14.25">
      <c r="A14" s="103" t="s">
        <v>334</v>
      </c>
      <c r="B14" s="103"/>
      <c r="C14" s="103"/>
      <c r="D14" s="103"/>
      <c r="E14" s="103"/>
      <c r="F14" s="103"/>
      <c r="G14" s="103"/>
    </row>
    <row r="15" spans="1:15" ht="14.25" customHeight="1">
      <c r="A15" s="141" t="s">
        <v>346</v>
      </c>
      <c r="B15" s="141"/>
      <c r="C15" s="141"/>
      <c r="D15" s="141"/>
      <c r="E15" s="141"/>
      <c r="F15" s="141"/>
      <c r="G15" s="141"/>
      <c r="H15" s="141"/>
    </row>
    <row r="16" spans="1:15">
      <c r="A16" s="141"/>
      <c r="B16" s="141"/>
      <c r="C16" s="141"/>
      <c r="D16" s="141"/>
      <c r="E16" s="141"/>
      <c r="F16" s="141"/>
      <c r="G16" s="141"/>
      <c r="H16" s="141"/>
    </row>
    <row r="17" spans="1:15" ht="14.25">
      <c r="A17" s="103" t="s">
        <v>357</v>
      </c>
      <c r="B17" s="103"/>
      <c r="C17" s="103"/>
      <c r="D17" s="103"/>
      <c r="E17" s="103"/>
      <c r="F17" s="103"/>
      <c r="G17" s="103"/>
    </row>
    <row r="18" spans="1:15" ht="14.25">
      <c r="A18" s="103"/>
      <c r="B18" s="103"/>
      <c r="C18" s="103"/>
      <c r="D18" s="103"/>
      <c r="E18" s="103"/>
      <c r="F18" s="103"/>
      <c r="G18" s="103"/>
    </row>
    <row r="19" spans="1:15" ht="14.25" thickBot="1">
      <c r="D19" s="102" t="s">
        <v>313</v>
      </c>
    </row>
    <row r="20" spans="1:15">
      <c r="D20" s="145">
        <f>MAX(J11:O11)</f>
        <v>0</v>
      </c>
      <c r="E20" s="146" t="e">
        <f>MAX(MIN(#REF!,C19)+MIN(#REF!,C20),MIN(#REF!,C19)+MIN(#REF!,C20),MIN(#REF!,C19)+MIN(#REF!,C20),MIN(#REF!,C19)+MIN(#REF!,C20),MIN(A19,C19)+MIN(A20,C20),MIN(B19,C19)+MIN(B20,C20))</f>
        <v>#REF!</v>
      </c>
    </row>
    <row r="21" spans="1:15">
      <c r="D21" s="147" t="e">
        <f>MAX(MIN(#REF!,B20)+MIN(#REF!,B21),MIN(#REF!,B20)+MIN(#REF!,B21),MIN(#REF!,B20)+MIN(#REF!,B21),MIN(#REF!,B20)+MIN(#REF!,B21),MIN(#REF!,B20)+MIN(#REF!,B21),MIN(A20,B20)+MIN(A21,B21))</f>
        <v>#REF!</v>
      </c>
      <c r="E21" s="148" t="e">
        <f>MAX(MIN(#REF!,C20)+MIN(#REF!,C21),MIN(#REF!,C20)+MIN(#REF!,C21),MIN(#REF!,C20)+MIN(#REF!,C21),MIN(#REF!,C20)+MIN(#REF!,C21),MIN(A20,C20)+MIN(A21,C21),MIN(B20,C20)+MIN(B21,C21))</f>
        <v>#REF!</v>
      </c>
    </row>
    <row r="22" spans="1:15">
      <c r="D22" s="147" t="e">
        <f>MAX(MIN(#REF!,B21)+MIN(#REF!,B22),MIN(#REF!,B21)+MIN(#REF!,B22),MIN(#REF!,B21)+MIN(#REF!,B22),MIN(#REF!,B21)+MIN(#REF!,B22),MIN(#REF!,B21)+MIN(#REF!,B22),MIN(A21,B21)+MIN(A22,B22))</f>
        <v>#REF!</v>
      </c>
      <c r="E22" s="148" t="e">
        <f>MAX(MIN(#REF!,C21)+MIN(#REF!,C22),MIN(#REF!,C21)+MIN(#REF!,C22),MIN(#REF!,C21)+MIN(#REF!,C22),MIN(#REF!,C21)+MIN(#REF!,C22),MIN(A21,C21)+MIN(A22,C22),MIN(B21,C21)+MIN(B22,C22))</f>
        <v>#REF!</v>
      </c>
    </row>
    <row r="23" spans="1:15">
      <c r="D23" s="147" t="e">
        <f>MAX(MIN(#REF!,B22)+MIN(#REF!,B23),MIN(#REF!,B22)+MIN(#REF!,B23),MIN(#REF!,B22)+MIN(#REF!,B23),MIN(#REF!,B22)+MIN(#REF!,B23),MIN(#REF!,B22)+MIN(#REF!,B23),MIN(A22,B22)+MIN(A23,B23))</f>
        <v>#REF!</v>
      </c>
      <c r="E23" s="148" t="e">
        <f>MAX(MIN(#REF!,C22)+MIN(#REF!,C23),MIN(#REF!,C22)+MIN(#REF!,C23),MIN(#REF!,C22)+MIN(#REF!,C23),MIN(#REF!,C22)+MIN(#REF!,C23),MIN(A22,C22)+MIN(A23,C23),MIN(B22,C22)+MIN(B23,C23))</f>
        <v>#REF!</v>
      </c>
    </row>
    <row r="24" spans="1:15" ht="14.25" thickBot="1">
      <c r="D24" s="149" t="e">
        <f>MAX(MIN(#REF!,B23)+MIN(#REF!,B24),MIN(#REF!,B23)+MIN(#REF!,B24),MIN(#REF!,B23)+MIN(#REF!,B24),MIN(#REF!,B23)+MIN(#REF!,B24),MIN(#REF!,B23)+MIN(#REF!,B24),MIN(A23,B23)+MIN(A24,B24))</f>
        <v>#REF!</v>
      </c>
      <c r="E24" s="150" t="e">
        <f>MAX(MIN(#REF!,C23)+MIN(#REF!,C24),MIN(#REF!,C23)+MIN(#REF!,C24),MIN(#REF!,C23)+MIN(#REF!,C24),MIN(#REF!,C23)+MIN(#REF!,C24),MIN(A23,C23)+MIN(A24,C24),MIN(B23,C23)+MIN(B24,C24))</f>
        <v>#REF!</v>
      </c>
    </row>
    <row r="28" spans="1:15" ht="30" customHeight="1">
      <c r="A28" s="142">
        <v>2</v>
      </c>
      <c r="B28" s="142" t="s">
        <v>7</v>
      </c>
      <c r="C28" s="142"/>
      <c r="D28" s="143"/>
      <c r="E28" s="143"/>
      <c r="F28" s="143"/>
      <c r="G28" s="103"/>
    </row>
    <row r="29" spans="1:15" ht="30" customHeight="1">
      <c r="A29" s="142"/>
      <c r="B29" s="142" t="s">
        <v>14</v>
      </c>
      <c r="C29" s="142"/>
      <c r="D29" s="144"/>
      <c r="E29" s="144"/>
      <c r="F29" s="144"/>
      <c r="G29" s="103"/>
    </row>
    <row r="30" spans="1:15" ht="16.5" customHeight="1">
      <c r="A30" s="103"/>
      <c r="B30" s="103"/>
      <c r="C30" s="103"/>
      <c r="D30" s="103"/>
      <c r="E30" s="103"/>
      <c r="F30" s="103"/>
      <c r="G30" s="103"/>
    </row>
    <row r="31" spans="1:15" ht="30" customHeight="1">
      <c r="A31" s="100"/>
      <c r="B31" s="100" t="s">
        <v>373</v>
      </c>
      <c r="C31" s="100" t="s">
        <v>369</v>
      </c>
      <c r="D31" s="100" t="s">
        <v>370</v>
      </c>
      <c r="E31" s="100" t="s">
        <v>371</v>
      </c>
      <c r="F31" s="100" t="s">
        <v>372</v>
      </c>
      <c r="G31" s="101" t="s">
        <v>374</v>
      </c>
      <c r="H31" s="104" t="s">
        <v>320</v>
      </c>
    </row>
    <row r="32" spans="1:15" ht="30" customHeight="1">
      <c r="A32" s="100" t="s">
        <v>310</v>
      </c>
      <c r="B32" s="93"/>
      <c r="C32" s="93"/>
      <c r="D32" s="93"/>
      <c r="E32" s="93"/>
      <c r="F32" s="93"/>
      <c r="G32" s="93"/>
      <c r="H32" s="94"/>
      <c r="J32">
        <f>IF($H32=0,0,IF(B32=0,0,MIN(B32,$H32)))</f>
        <v>0</v>
      </c>
      <c r="K32">
        <f t="shared" ref="K32:K33" si="4">IF($H32=0,0,IF(C32=0,0,MIN(C32,$H32)))</f>
        <v>0</v>
      </c>
      <c r="L32">
        <f t="shared" ref="L32:L33" si="5">IF($H32=0,0,IF(D32=0,0,MIN(D32,$H32)))</f>
        <v>0</v>
      </c>
      <c r="M32">
        <f t="shared" ref="M32:M33" si="6">IF($H32=0,0,IF(E32=0,0,MIN(E32,$H32)))</f>
        <v>0</v>
      </c>
      <c r="N32">
        <f t="shared" ref="N32:N33" si="7">IF($H32=0,0,IF(F32=0,0,MIN(F32,$H32)))</f>
        <v>0</v>
      </c>
      <c r="O32">
        <f t="shared" ref="O32:O33" si="8">IF($H32=0,0,IF(G32=0,0,MIN(G32,$H32)))</f>
        <v>0</v>
      </c>
    </row>
    <row r="33" spans="1:15" ht="30" customHeight="1">
      <c r="A33" s="100" t="s">
        <v>311</v>
      </c>
      <c r="B33" s="93"/>
      <c r="C33" s="93"/>
      <c r="D33" s="93"/>
      <c r="E33" s="93"/>
      <c r="F33" s="93"/>
      <c r="G33" s="93"/>
      <c r="H33" s="94"/>
      <c r="J33">
        <f>IF($H33=0,0,IF(B33=0,0,MIN(B33,$H33)))</f>
        <v>0</v>
      </c>
      <c r="K33">
        <f t="shared" si="4"/>
        <v>0</v>
      </c>
      <c r="L33">
        <f t="shared" si="5"/>
        <v>0</v>
      </c>
      <c r="M33">
        <f t="shared" si="6"/>
        <v>0</v>
      </c>
      <c r="N33">
        <f t="shared" si="7"/>
        <v>0</v>
      </c>
      <c r="O33">
        <f t="shared" si="8"/>
        <v>0</v>
      </c>
    </row>
    <row r="34" spans="1:15" ht="30" customHeight="1">
      <c r="A34" s="100" t="s">
        <v>312</v>
      </c>
      <c r="B34" s="100">
        <f>J34</f>
        <v>0</v>
      </c>
      <c r="C34" s="100">
        <f t="shared" ref="C34" si="9">K34</f>
        <v>0</v>
      </c>
      <c r="D34" s="100">
        <f t="shared" ref="D34" si="10">L34</f>
        <v>0</v>
      </c>
      <c r="E34" s="100">
        <f t="shared" ref="E34" si="11">M34</f>
        <v>0</v>
      </c>
      <c r="F34" s="100">
        <f t="shared" ref="F34" si="12">N34</f>
        <v>0</v>
      </c>
      <c r="G34" s="100">
        <f t="shared" ref="G34" si="13">O34</f>
        <v>0</v>
      </c>
      <c r="H34" s="105">
        <f t="shared" ref="H34" si="14">SUM(H32:H33)</f>
        <v>0</v>
      </c>
      <c r="J34">
        <f>SUM(J32:J33)</f>
        <v>0</v>
      </c>
      <c r="K34">
        <f t="shared" ref="K34" si="15">SUM(K32:K33)</f>
        <v>0</v>
      </c>
      <c r="L34">
        <f t="shared" ref="L34" si="16">SUM(L32:L33)</f>
        <v>0</v>
      </c>
      <c r="M34">
        <f t="shared" ref="M34" si="17">SUM(M32:M33)</f>
        <v>0</v>
      </c>
      <c r="N34">
        <f t="shared" ref="N34" si="18">SUM(N32:N33)</f>
        <v>0</v>
      </c>
      <c r="O34">
        <f t="shared" ref="O34" si="19">SUM(O32:O33)</f>
        <v>0</v>
      </c>
    </row>
    <row r="35" spans="1:15" ht="14.25">
      <c r="A35" s="103"/>
      <c r="B35" s="103"/>
      <c r="C35" s="103"/>
      <c r="D35" s="103"/>
      <c r="E35" s="103"/>
      <c r="F35" s="103"/>
      <c r="G35" s="103"/>
    </row>
    <row r="36" spans="1:15" ht="14.25">
      <c r="A36" s="103" t="s">
        <v>333</v>
      </c>
      <c r="B36" s="103"/>
      <c r="C36" s="103"/>
      <c r="D36" s="103"/>
      <c r="E36" s="103"/>
      <c r="F36" s="103"/>
      <c r="G36" s="103"/>
    </row>
    <row r="37" spans="1:15" ht="14.25">
      <c r="A37" s="103" t="s">
        <v>334</v>
      </c>
      <c r="B37" s="103"/>
      <c r="C37" s="103"/>
      <c r="D37" s="103"/>
      <c r="E37" s="103"/>
      <c r="F37" s="103"/>
      <c r="G37" s="103"/>
    </row>
    <row r="38" spans="1:15" ht="14.25" customHeight="1">
      <c r="A38" s="141" t="s">
        <v>346</v>
      </c>
      <c r="B38" s="141"/>
      <c r="C38" s="141"/>
      <c r="D38" s="141"/>
      <c r="E38" s="141"/>
      <c r="F38" s="141"/>
      <c r="G38" s="141"/>
      <c r="H38" s="141"/>
    </row>
    <row r="39" spans="1:15">
      <c r="A39" s="141"/>
      <c r="B39" s="141"/>
      <c r="C39" s="141"/>
      <c r="D39" s="141"/>
      <c r="E39" s="141"/>
      <c r="F39" s="141"/>
      <c r="G39" s="141"/>
      <c r="H39" s="141"/>
    </row>
    <row r="40" spans="1:15" ht="14.25">
      <c r="A40" s="103" t="s">
        <v>357</v>
      </c>
      <c r="B40" s="103"/>
      <c r="C40" s="103"/>
      <c r="D40" s="103"/>
      <c r="E40" s="103"/>
      <c r="F40" s="103"/>
      <c r="G40" s="103"/>
    </row>
    <row r="41" spans="1:15" ht="14.25">
      <c r="A41" s="103"/>
      <c r="B41" s="103"/>
      <c r="C41" s="103"/>
      <c r="D41" s="103"/>
      <c r="E41" s="103"/>
      <c r="F41" s="103"/>
      <c r="G41" s="103"/>
    </row>
    <row r="42" spans="1:15" ht="14.25" thickBot="1">
      <c r="D42" s="102" t="s">
        <v>313</v>
      </c>
    </row>
    <row r="43" spans="1:15" ht="13.5" customHeight="1">
      <c r="D43" s="145">
        <f>MAX(J34:O34)</f>
        <v>0</v>
      </c>
      <c r="E43" s="146" t="e">
        <f>MAX(MIN(#REF!,C42)+MIN(#REF!,C43),MIN(#REF!,C42)+MIN(#REF!,C43),MIN(#REF!,C42)+MIN(#REF!,C43),MIN(#REF!,C42)+MIN(#REF!,C43),MIN(A42,C42)+MIN(A43,C43),MIN(B42,C42)+MIN(B43,C43))</f>
        <v>#REF!</v>
      </c>
    </row>
    <row r="44" spans="1:15" ht="13.5" customHeight="1">
      <c r="D44" s="147" t="e">
        <f>MAX(MIN(#REF!,B43)+MIN(#REF!,B44),MIN(#REF!,B43)+MIN(#REF!,B44),MIN(#REF!,B43)+MIN(#REF!,B44),MIN(#REF!,B43)+MIN(#REF!,B44),MIN(#REF!,B43)+MIN(#REF!,B44),MIN(A43,B43)+MIN(A44,B44))</f>
        <v>#REF!</v>
      </c>
      <c r="E44" s="148" t="e">
        <f>MAX(MIN(#REF!,C43)+MIN(#REF!,C44),MIN(#REF!,C43)+MIN(#REF!,C44),MIN(#REF!,C43)+MIN(#REF!,C44),MIN(#REF!,C43)+MIN(#REF!,C44),MIN(A43,C43)+MIN(A44,C44),MIN(B43,C43)+MIN(B44,C44))</f>
        <v>#REF!</v>
      </c>
    </row>
    <row r="45" spans="1:15" ht="13.5" customHeight="1">
      <c r="D45" s="147" t="e">
        <f>MAX(MIN(#REF!,B44)+MIN(#REF!,B45),MIN(#REF!,B44)+MIN(#REF!,B45),MIN(#REF!,B44)+MIN(#REF!,B45),MIN(#REF!,B44)+MIN(#REF!,B45),MIN(#REF!,B44)+MIN(#REF!,B45),MIN(A44,B44)+MIN(A45,B45))</f>
        <v>#REF!</v>
      </c>
      <c r="E45" s="148" t="e">
        <f>MAX(MIN(#REF!,C44)+MIN(#REF!,C45),MIN(#REF!,C44)+MIN(#REF!,C45),MIN(#REF!,C44)+MIN(#REF!,C45),MIN(#REF!,C44)+MIN(#REF!,C45),MIN(A44,C44)+MIN(A45,C45),MIN(B44,C44)+MIN(B45,C45))</f>
        <v>#REF!</v>
      </c>
    </row>
    <row r="46" spans="1:15" ht="13.5" customHeight="1">
      <c r="D46" s="147" t="e">
        <f>MAX(MIN(#REF!,B45)+MIN(#REF!,B46),MIN(#REF!,B45)+MIN(#REF!,B46),MIN(#REF!,B45)+MIN(#REF!,B46),MIN(#REF!,B45)+MIN(#REF!,B46),MIN(#REF!,B45)+MIN(#REF!,B46),MIN(A45,B45)+MIN(A46,B46))</f>
        <v>#REF!</v>
      </c>
      <c r="E46" s="148" t="e">
        <f>MAX(MIN(#REF!,C45)+MIN(#REF!,C46),MIN(#REF!,C45)+MIN(#REF!,C46),MIN(#REF!,C45)+MIN(#REF!,C46),MIN(#REF!,C45)+MIN(#REF!,C46),MIN(A45,C45)+MIN(A46,C46),MIN(B45,C45)+MIN(B46,C46))</f>
        <v>#REF!</v>
      </c>
    </row>
    <row r="47" spans="1:15" ht="14.25" customHeight="1" thickBot="1">
      <c r="D47" s="149" t="e">
        <f>MAX(MIN(#REF!,B46)+MIN(#REF!,B47),MIN(#REF!,B46)+MIN(#REF!,B47),MIN(#REF!,B46)+MIN(#REF!,B47),MIN(#REF!,B46)+MIN(#REF!,B47),MIN(#REF!,B46)+MIN(#REF!,B47),MIN(A46,B46)+MIN(A47,B47))</f>
        <v>#REF!</v>
      </c>
      <c r="E47" s="150" t="e">
        <f>MAX(MIN(#REF!,C46)+MIN(#REF!,C47),MIN(#REF!,C46)+MIN(#REF!,C47),MIN(#REF!,C46)+MIN(#REF!,C47),MIN(#REF!,C46)+MIN(#REF!,C47),MIN(A46,C46)+MIN(A47,C47),MIN(B46,C46)+MIN(B47,C47))</f>
        <v>#REF!</v>
      </c>
    </row>
    <row r="51" spans="1:15" ht="30" customHeight="1">
      <c r="A51" s="142">
        <v>3</v>
      </c>
      <c r="B51" s="142" t="s">
        <v>7</v>
      </c>
      <c r="C51" s="142"/>
      <c r="D51" s="143"/>
      <c r="E51" s="143"/>
      <c r="F51" s="143"/>
      <c r="G51" s="103"/>
    </row>
    <row r="52" spans="1:15" ht="30" customHeight="1">
      <c r="A52" s="142"/>
      <c r="B52" s="142" t="s">
        <v>14</v>
      </c>
      <c r="C52" s="142"/>
      <c r="D52" s="144"/>
      <c r="E52" s="144"/>
      <c r="F52" s="144"/>
      <c r="G52" s="103"/>
    </row>
    <row r="53" spans="1:15" ht="18" customHeight="1">
      <c r="A53" s="103"/>
      <c r="B53" s="103"/>
      <c r="C53" s="103"/>
      <c r="D53" s="103"/>
      <c r="E53" s="103"/>
      <c r="F53" s="103"/>
      <c r="G53" s="103"/>
    </row>
    <row r="54" spans="1:15" ht="30" customHeight="1">
      <c r="A54" s="100"/>
      <c r="B54" s="100" t="s">
        <v>373</v>
      </c>
      <c r="C54" s="100" t="s">
        <v>369</v>
      </c>
      <c r="D54" s="100" t="s">
        <v>370</v>
      </c>
      <c r="E54" s="100" t="s">
        <v>371</v>
      </c>
      <c r="F54" s="100" t="s">
        <v>372</v>
      </c>
      <c r="G54" s="101" t="s">
        <v>374</v>
      </c>
      <c r="H54" s="104" t="s">
        <v>320</v>
      </c>
    </row>
    <row r="55" spans="1:15" ht="30" customHeight="1">
      <c r="A55" s="100" t="s">
        <v>310</v>
      </c>
      <c r="B55" s="93"/>
      <c r="C55" s="93"/>
      <c r="D55" s="93"/>
      <c r="E55" s="93"/>
      <c r="F55" s="93"/>
      <c r="G55" s="93"/>
      <c r="H55" s="94"/>
      <c r="J55">
        <f>IF($H55=0,0,IF(B55=0,0,MIN(B55,$H55)))</f>
        <v>0</v>
      </c>
      <c r="K55">
        <f t="shared" ref="K55:K56" si="20">IF($H55=0,0,IF(C55=0,0,MIN(C55,$H55)))</f>
        <v>0</v>
      </c>
      <c r="L55">
        <f t="shared" ref="L55:L56" si="21">IF($H55=0,0,IF(D55=0,0,MIN(D55,$H55)))</f>
        <v>0</v>
      </c>
      <c r="M55">
        <f t="shared" ref="M55:M56" si="22">IF($H55=0,0,IF(E55=0,0,MIN(E55,$H55)))</f>
        <v>0</v>
      </c>
      <c r="N55">
        <f t="shared" ref="N55:N56" si="23">IF($H55=0,0,IF(F55=0,0,MIN(F55,$H55)))</f>
        <v>0</v>
      </c>
      <c r="O55">
        <f t="shared" ref="O55:O56" si="24">IF($H55=0,0,IF(G55=0,0,MIN(G55,$H55)))</f>
        <v>0</v>
      </c>
    </row>
    <row r="56" spans="1:15" ht="30" customHeight="1">
      <c r="A56" s="100" t="s">
        <v>311</v>
      </c>
      <c r="B56" s="93"/>
      <c r="C56" s="93"/>
      <c r="D56" s="93"/>
      <c r="E56" s="93"/>
      <c r="F56" s="93"/>
      <c r="G56" s="93"/>
      <c r="H56" s="94"/>
      <c r="J56">
        <f>IF($H56=0,0,IF(B56=0,0,MIN(B56,$H56)))</f>
        <v>0</v>
      </c>
      <c r="K56">
        <f t="shared" si="20"/>
        <v>0</v>
      </c>
      <c r="L56">
        <f t="shared" si="21"/>
        <v>0</v>
      </c>
      <c r="M56">
        <f t="shared" si="22"/>
        <v>0</v>
      </c>
      <c r="N56">
        <f t="shared" si="23"/>
        <v>0</v>
      </c>
      <c r="O56">
        <f t="shared" si="24"/>
        <v>0</v>
      </c>
    </row>
    <row r="57" spans="1:15" ht="30" customHeight="1">
      <c r="A57" s="100" t="s">
        <v>312</v>
      </c>
      <c r="B57" s="100">
        <f>J57</f>
        <v>0</v>
      </c>
      <c r="C57" s="100">
        <f t="shared" ref="C57" si="25">K57</f>
        <v>0</v>
      </c>
      <c r="D57" s="100">
        <f t="shared" ref="D57" si="26">L57</f>
        <v>0</v>
      </c>
      <c r="E57" s="100">
        <f t="shared" ref="E57" si="27">M57</f>
        <v>0</v>
      </c>
      <c r="F57" s="100">
        <f t="shared" ref="F57" si="28">N57</f>
        <v>0</v>
      </c>
      <c r="G57" s="100">
        <f t="shared" ref="G57" si="29">O57</f>
        <v>0</v>
      </c>
      <c r="H57" s="105">
        <f t="shared" ref="H57" si="30">SUM(H55:H56)</f>
        <v>0</v>
      </c>
      <c r="J57">
        <f>SUM(J55:J56)</f>
        <v>0</v>
      </c>
      <c r="K57">
        <f t="shared" ref="K57" si="31">SUM(K55:K56)</f>
        <v>0</v>
      </c>
      <c r="L57">
        <f t="shared" ref="L57" si="32">SUM(L55:L56)</f>
        <v>0</v>
      </c>
      <c r="M57">
        <f t="shared" ref="M57" si="33">SUM(M55:M56)</f>
        <v>0</v>
      </c>
      <c r="N57">
        <f t="shared" ref="N57" si="34">SUM(N55:N56)</f>
        <v>0</v>
      </c>
      <c r="O57">
        <f t="shared" ref="O57" si="35">SUM(O55:O56)</f>
        <v>0</v>
      </c>
    </row>
    <row r="58" spans="1:15" ht="14.25">
      <c r="A58" s="103"/>
      <c r="B58" s="103"/>
      <c r="C58" s="103"/>
      <c r="D58" s="103"/>
      <c r="E58" s="103"/>
      <c r="F58" s="103"/>
      <c r="G58" s="103"/>
    </row>
    <row r="59" spans="1:15" ht="14.25">
      <c r="A59" s="103" t="s">
        <v>333</v>
      </c>
      <c r="B59" s="103"/>
      <c r="C59" s="103"/>
      <c r="D59" s="103"/>
      <c r="E59" s="103"/>
      <c r="F59" s="103"/>
      <c r="G59" s="103"/>
    </row>
    <row r="60" spans="1:15" ht="14.25">
      <c r="A60" s="103" t="s">
        <v>334</v>
      </c>
      <c r="B60" s="103"/>
      <c r="C60" s="103"/>
      <c r="D60" s="103"/>
      <c r="E60" s="103"/>
      <c r="F60" s="103"/>
      <c r="G60" s="103"/>
    </row>
    <row r="61" spans="1:15" ht="14.25" customHeight="1">
      <c r="A61" s="141" t="s">
        <v>346</v>
      </c>
      <c r="B61" s="141"/>
      <c r="C61" s="141"/>
      <c r="D61" s="141"/>
      <c r="E61" s="141"/>
      <c r="F61" s="141"/>
      <c r="G61" s="141"/>
      <c r="H61" s="141"/>
    </row>
    <row r="62" spans="1:15">
      <c r="A62" s="141"/>
      <c r="B62" s="141"/>
      <c r="C62" s="141"/>
      <c r="D62" s="141"/>
      <c r="E62" s="141"/>
      <c r="F62" s="141"/>
      <c r="G62" s="141"/>
      <c r="H62" s="141"/>
    </row>
    <row r="63" spans="1:15" ht="14.25">
      <c r="A63" s="103" t="s">
        <v>357</v>
      </c>
      <c r="B63" s="103"/>
      <c r="C63" s="103"/>
      <c r="D63" s="103"/>
      <c r="E63" s="103"/>
      <c r="F63" s="103"/>
      <c r="G63" s="103"/>
    </row>
    <row r="64" spans="1:15" ht="14.25">
      <c r="A64" s="103"/>
      <c r="B64" s="103"/>
      <c r="C64" s="103"/>
      <c r="D64" s="103"/>
      <c r="E64" s="103"/>
      <c r="F64" s="103"/>
      <c r="G64" s="103"/>
    </row>
    <row r="65" spans="1:15" ht="14.25" thickBot="1">
      <c r="D65" s="102" t="s">
        <v>313</v>
      </c>
    </row>
    <row r="66" spans="1:15" ht="13.5" customHeight="1">
      <c r="D66" s="145">
        <f>MAX(J57:O57)</f>
        <v>0</v>
      </c>
      <c r="E66" s="146" t="e">
        <f>MAX(MIN(#REF!,C65)+MIN(#REF!,C66),MIN(#REF!,C65)+MIN(#REF!,C66),MIN(#REF!,C65)+MIN(#REF!,C66),MIN(#REF!,C65)+MIN(#REF!,C66),MIN(A65,C65)+MIN(A66,C66),MIN(B65,C65)+MIN(B66,C66))</f>
        <v>#REF!</v>
      </c>
    </row>
    <row r="67" spans="1:15" ht="13.5" customHeight="1">
      <c r="D67" s="147" t="e">
        <f>MAX(MIN(#REF!,B66)+MIN(#REF!,B67),MIN(#REF!,B66)+MIN(#REF!,B67),MIN(#REF!,B66)+MIN(#REF!,B67),MIN(#REF!,B66)+MIN(#REF!,B67),MIN(#REF!,B66)+MIN(#REF!,B67),MIN(A66,B66)+MIN(A67,B67))</f>
        <v>#REF!</v>
      </c>
      <c r="E67" s="148" t="e">
        <f>MAX(MIN(#REF!,C66)+MIN(#REF!,C67),MIN(#REF!,C66)+MIN(#REF!,C67),MIN(#REF!,C66)+MIN(#REF!,C67),MIN(#REF!,C66)+MIN(#REF!,C67),MIN(A66,C66)+MIN(A67,C67),MIN(B66,C66)+MIN(B67,C67))</f>
        <v>#REF!</v>
      </c>
    </row>
    <row r="68" spans="1:15" ht="13.5" customHeight="1">
      <c r="D68" s="147" t="e">
        <f>MAX(MIN(#REF!,B67)+MIN(#REF!,B68),MIN(#REF!,B67)+MIN(#REF!,B68),MIN(#REF!,B67)+MIN(#REF!,B68),MIN(#REF!,B67)+MIN(#REF!,B68),MIN(#REF!,B67)+MIN(#REF!,B68),MIN(A67,B67)+MIN(A68,B68))</f>
        <v>#REF!</v>
      </c>
      <c r="E68" s="148" t="e">
        <f>MAX(MIN(#REF!,C67)+MIN(#REF!,C68),MIN(#REF!,C67)+MIN(#REF!,C68),MIN(#REF!,C67)+MIN(#REF!,C68),MIN(#REF!,C67)+MIN(#REF!,C68),MIN(A67,C67)+MIN(A68,C68),MIN(B67,C67)+MIN(B68,C68))</f>
        <v>#REF!</v>
      </c>
    </row>
    <row r="69" spans="1:15" ht="13.5" customHeight="1">
      <c r="D69" s="147" t="e">
        <f>MAX(MIN(#REF!,B68)+MIN(#REF!,B69),MIN(#REF!,B68)+MIN(#REF!,B69),MIN(#REF!,B68)+MIN(#REF!,B69),MIN(#REF!,B68)+MIN(#REF!,B69),MIN(#REF!,B68)+MIN(#REF!,B69),MIN(A68,B68)+MIN(A69,B69))</f>
        <v>#REF!</v>
      </c>
      <c r="E69" s="148" t="e">
        <f>MAX(MIN(#REF!,C68)+MIN(#REF!,C69),MIN(#REF!,C68)+MIN(#REF!,C69),MIN(#REF!,C68)+MIN(#REF!,C69),MIN(#REF!,C68)+MIN(#REF!,C69),MIN(A68,C68)+MIN(A69,C69),MIN(B68,C68)+MIN(B69,C69))</f>
        <v>#REF!</v>
      </c>
    </row>
    <row r="70" spans="1:15" ht="14.25" customHeight="1" thickBot="1">
      <c r="D70" s="149" t="e">
        <f>MAX(MIN(#REF!,B69)+MIN(#REF!,B70),MIN(#REF!,B69)+MIN(#REF!,B70),MIN(#REF!,B69)+MIN(#REF!,B70),MIN(#REF!,B69)+MIN(#REF!,B70),MIN(#REF!,B69)+MIN(#REF!,B70),MIN(A69,B69)+MIN(A70,B70))</f>
        <v>#REF!</v>
      </c>
      <c r="E70" s="150" t="e">
        <f>MAX(MIN(#REF!,C69)+MIN(#REF!,C70),MIN(#REF!,C69)+MIN(#REF!,C70),MIN(#REF!,C69)+MIN(#REF!,C70),MIN(#REF!,C69)+MIN(#REF!,C70),MIN(A69,C69)+MIN(A70,C70),MIN(B69,C69)+MIN(B70,C70))</f>
        <v>#REF!</v>
      </c>
    </row>
    <row r="74" spans="1:15" ht="30" customHeight="1">
      <c r="A74" s="142">
        <v>4</v>
      </c>
      <c r="B74" s="142" t="s">
        <v>7</v>
      </c>
      <c r="C74" s="142"/>
      <c r="D74" s="143"/>
      <c r="E74" s="143"/>
      <c r="F74" s="143"/>
      <c r="G74" s="103"/>
    </row>
    <row r="75" spans="1:15" ht="30" customHeight="1">
      <c r="A75" s="142"/>
      <c r="B75" s="142" t="s">
        <v>14</v>
      </c>
      <c r="C75" s="142"/>
      <c r="D75" s="144"/>
      <c r="E75" s="144"/>
      <c r="F75" s="144"/>
      <c r="G75" s="103"/>
    </row>
    <row r="76" spans="1:15" ht="18.75" customHeight="1">
      <c r="A76" s="103"/>
      <c r="B76" s="103"/>
      <c r="C76" s="103"/>
      <c r="D76" s="103"/>
      <c r="E76" s="103"/>
      <c r="F76" s="103"/>
      <c r="G76" s="103"/>
    </row>
    <row r="77" spans="1:15" ht="30" customHeight="1">
      <c r="A77" s="100"/>
      <c r="B77" s="100" t="s">
        <v>373</v>
      </c>
      <c r="C77" s="100" t="s">
        <v>369</v>
      </c>
      <c r="D77" s="100" t="s">
        <v>370</v>
      </c>
      <c r="E77" s="100" t="s">
        <v>371</v>
      </c>
      <c r="F77" s="100" t="s">
        <v>372</v>
      </c>
      <c r="G77" s="101" t="s">
        <v>374</v>
      </c>
      <c r="H77" s="104" t="s">
        <v>320</v>
      </c>
    </row>
    <row r="78" spans="1:15" ht="30" customHeight="1">
      <c r="A78" s="100" t="s">
        <v>310</v>
      </c>
      <c r="B78" s="93"/>
      <c r="C78" s="93"/>
      <c r="D78" s="93"/>
      <c r="E78" s="93"/>
      <c r="F78" s="93"/>
      <c r="G78" s="93"/>
      <c r="H78" s="94"/>
      <c r="J78">
        <f>IF($H78=0,0,IF(B78=0,0,MIN(B78,$H78)))</f>
        <v>0</v>
      </c>
      <c r="K78">
        <f t="shared" ref="K78:K79" si="36">IF($H78=0,0,IF(C78=0,0,MIN(C78,$H78)))</f>
        <v>0</v>
      </c>
      <c r="L78">
        <f t="shared" ref="L78:L79" si="37">IF($H78=0,0,IF(D78=0,0,MIN(D78,$H78)))</f>
        <v>0</v>
      </c>
      <c r="M78">
        <f t="shared" ref="M78:M79" si="38">IF($H78=0,0,IF(E78=0,0,MIN(E78,$H78)))</f>
        <v>0</v>
      </c>
      <c r="N78">
        <f t="shared" ref="N78:N79" si="39">IF($H78=0,0,IF(F78=0,0,MIN(F78,$H78)))</f>
        <v>0</v>
      </c>
      <c r="O78">
        <f t="shared" ref="O78:O79" si="40">IF($H78=0,0,IF(G78=0,0,MIN(G78,$H78)))</f>
        <v>0</v>
      </c>
    </row>
    <row r="79" spans="1:15" ht="30" customHeight="1">
      <c r="A79" s="100" t="s">
        <v>311</v>
      </c>
      <c r="B79" s="93"/>
      <c r="C79" s="93"/>
      <c r="D79" s="93"/>
      <c r="E79" s="93"/>
      <c r="F79" s="93"/>
      <c r="G79" s="93"/>
      <c r="H79" s="94"/>
      <c r="J79">
        <f>IF($H79=0,0,IF(B79=0,0,MIN(B79,$H79)))</f>
        <v>0</v>
      </c>
      <c r="K79">
        <f t="shared" si="36"/>
        <v>0</v>
      </c>
      <c r="L79">
        <f t="shared" si="37"/>
        <v>0</v>
      </c>
      <c r="M79">
        <f t="shared" si="38"/>
        <v>0</v>
      </c>
      <c r="N79">
        <f t="shared" si="39"/>
        <v>0</v>
      </c>
      <c r="O79">
        <f t="shared" si="40"/>
        <v>0</v>
      </c>
    </row>
    <row r="80" spans="1:15" ht="30" customHeight="1">
      <c r="A80" s="100" t="s">
        <v>312</v>
      </c>
      <c r="B80" s="100">
        <f>J80</f>
        <v>0</v>
      </c>
      <c r="C80" s="100">
        <f t="shared" ref="C80" si="41">K80</f>
        <v>0</v>
      </c>
      <c r="D80" s="100">
        <f t="shared" ref="D80" si="42">L80</f>
        <v>0</v>
      </c>
      <c r="E80" s="100">
        <f t="shared" ref="E80" si="43">M80</f>
        <v>0</v>
      </c>
      <c r="F80" s="100">
        <f t="shared" ref="F80" si="44">N80</f>
        <v>0</v>
      </c>
      <c r="G80" s="100">
        <f t="shared" ref="G80" si="45">O80</f>
        <v>0</v>
      </c>
      <c r="H80" s="105">
        <f t="shared" ref="H80" si="46">SUM(H78:H79)</f>
        <v>0</v>
      </c>
      <c r="J80">
        <f>SUM(J78:J79)</f>
        <v>0</v>
      </c>
      <c r="K80">
        <f t="shared" ref="K80" si="47">SUM(K78:K79)</f>
        <v>0</v>
      </c>
      <c r="L80">
        <f t="shared" ref="L80" si="48">SUM(L78:L79)</f>
        <v>0</v>
      </c>
      <c r="M80">
        <f t="shared" ref="M80" si="49">SUM(M78:M79)</f>
        <v>0</v>
      </c>
      <c r="N80">
        <f t="shared" ref="N80" si="50">SUM(N78:N79)</f>
        <v>0</v>
      </c>
      <c r="O80">
        <f t="shared" ref="O80" si="51">SUM(O78:O79)</f>
        <v>0</v>
      </c>
    </row>
    <row r="81" spans="1:8" ht="14.25">
      <c r="A81" s="103"/>
      <c r="B81" s="103"/>
      <c r="C81" s="103"/>
      <c r="D81" s="103"/>
      <c r="E81" s="103"/>
      <c r="F81" s="103"/>
      <c r="G81" s="103"/>
    </row>
    <row r="82" spans="1:8" ht="14.25">
      <c r="A82" s="103" t="s">
        <v>333</v>
      </c>
      <c r="B82" s="103"/>
      <c r="C82" s="103"/>
      <c r="D82" s="103"/>
      <c r="E82" s="103"/>
      <c r="F82" s="103"/>
      <c r="G82" s="103"/>
    </row>
    <row r="83" spans="1:8" ht="14.25">
      <c r="A83" s="103" t="s">
        <v>334</v>
      </c>
      <c r="B83" s="103"/>
      <c r="C83" s="103"/>
      <c r="D83" s="103"/>
      <c r="E83" s="103"/>
      <c r="F83" s="103"/>
      <c r="G83" s="103"/>
    </row>
    <row r="84" spans="1:8">
      <c r="A84" s="141" t="s">
        <v>346</v>
      </c>
      <c r="B84" s="141"/>
      <c r="C84" s="141"/>
      <c r="D84" s="141"/>
      <c r="E84" s="141"/>
      <c r="F84" s="141"/>
      <c r="G84" s="141"/>
      <c r="H84" s="141"/>
    </row>
    <row r="85" spans="1:8">
      <c r="A85" s="141"/>
      <c r="B85" s="141"/>
      <c r="C85" s="141"/>
      <c r="D85" s="141"/>
      <c r="E85" s="141"/>
      <c r="F85" s="141"/>
      <c r="G85" s="141"/>
      <c r="H85" s="141"/>
    </row>
    <row r="86" spans="1:8" ht="14.25">
      <c r="A86" s="103" t="s">
        <v>357</v>
      </c>
      <c r="B86" s="103"/>
      <c r="C86" s="103"/>
      <c r="D86" s="103"/>
      <c r="E86" s="103"/>
      <c r="F86" s="103"/>
      <c r="G86" s="103"/>
    </row>
    <row r="87" spans="1:8" ht="14.25">
      <c r="A87" s="103"/>
      <c r="B87" s="103"/>
      <c r="C87" s="103"/>
      <c r="D87" s="103"/>
      <c r="E87" s="103"/>
      <c r="F87" s="103"/>
      <c r="G87" s="103"/>
    </row>
    <row r="88" spans="1:8" ht="14.25" thickBot="1">
      <c r="D88" s="102" t="s">
        <v>313</v>
      </c>
    </row>
    <row r="89" spans="1:8" ht="13.5" customHeight="1">
      <c r="D89" s="145">
        <f>MAX(J80:O80)</f>
        <v>0</v>
      </c>
      <c r="E89" s="146" t="e">
        <f>MAX(MIN(#REF!,C88)+MIN(#REF!,C89),MIN(#REF!,C88)+MIN(#REF!,C89),MIN(#REF!,C88)+MIN(#REF!,C89),MIN(#REF!,C88)+MIN(#REF!,C89),MIN(A88,C88)+MIN(A89,C89),MIN(B88,C88)+MIN(B89,C89))</f>
        <v>#REF!</v>
      </c>
    </row>
    <row r="90" spans="1:8" ht="13.5" customHeight="1">
      <c r="D90" s="147" t="e">
        <f>MAX(MIN(#REF!,B89)+MIN(#REF!,B90),MIN(#REF!,B89)+MIN(#REF!,B90),MIN(#REF!,B89)+MIN(#REF!,B90),MIN(#REF!,B89)+MIN(#REF!,B90),MIN(#REF!,B89)+MIN(#REF!,B90),MIN(A89,B89)+MIN(A90,B90))</f>
        <v>#REF!</v>
      </c>
      <c r="E90" s="148" t="e">
        <f>MAX(MIN(#REF!,C89)+MIN(#REF!,C90),MIN(#REF!,C89)+MIN(#REF!,C90),MIN(#REF!,C89)+MIN(#REF!,C90),MIN(#REF!,C89)+MIN(#REF!,C90),MIN(A89,C89)+MIN(A90,C90),MIN(B89,C89)+MIN(B90,C90))</f>
        <v>#REF!</v>
      </c>
    </row>
    <row r="91" spans="1:8" ht="13.5" customHeight="1">
      <c r="D91" s="147" t="e">
        <f>MAX(MIN(#REF!,B90)+MIN(#REF!,B91),MIN(#REF!,B90)+MIN(#REF!,B91),MIN(#REF!,B90)+MIN(#REF!,B91),MIN(#REF!,B90)+MIN(#REF!,B91),MIN(#REF!,B90)+MIN(#REF!,B91),MIN(A90,B90)+MIN(A91,B91))</f>
        <v>#REF!</v>
      </c>
      <c r="E91" s="148" t="e">
        <f>MAX(MIN(#REF!,C90)+MIN(#REF!,C91),MIN(#REF!,C90)+MIN(#REF!,C91),MIN(#REF!,C90)+MIN(#REF!,C91),MIN(#REF!,C90)+MIN(#REF!,C91),MIN(A90,C90)+MIN(A91,C91),MIN(B90,C90)+MIN(B91,C91))</f>
        <v>#REF!</v>
      </c>
    </row>
    <row r="92" spans="1:8" ht="13.5" customHeight="1">
      <c r="D92" s="147" t="e">
        <f>MAX(MIN(#REF!,B91)+MIN(#REF!,B92),MIN(#REF!,B91)+MIN(#REF!,B92),MIN(#REF!,B91)+MIN(#REF!,B92),MIN(#REF!,B91)+MIN(#REF!,B92),MIN(#REF!,B91)+MIN(#REF!,B92),MIN(A91,B91)+MIN(A92,B92))</f>
        <v>#REF!</v>
      </c>
      <c r="E92" s="148" t="e">
        <f>MAX(MIN(#REF!,C91)+MIN(#REF!,C92),MIN(#REF!,C91)+MIN(#REF!,C92),MIN(#REF!,C91)+MIN(#REF!,C92),MIN(#REF!,C91)+MIN(#REF!,C92),MIN(A91,C91)+MIN(A92,C92),MIN(B91,C91)+MIN(B92,C92))</f>
        <v>#REF!</v>
      </c>
    </row>
    <row r="93" spans="1:8" ht="14.25" customHeight="1" thickBot="1">
      <c r="D93" s="149" t="e">
        <f>MAX(MIN(#REF!,B92)+MIN(#REF!,B93),MIN(#REF!,B92)+MIN(#REF!,B93),MIN(#REF!,B92)+MIN(#REF!,B93),MIN(#REF!,B92)+MIN(#REF!,B93),MIN(#REF!,B92)+MIN(#REF!,B93),MIN(A92,B92)+MIN(A93,B93))</f>
        <v>#REF!</v>
      </c>
      <c r="E93" s="150" t="e">
        <f>MAX(MIN(#REF!,C92)+MIN(#REF!,C93),MIN(#REF!,C92)+MIN(#REF!,C93),MIN(#REF!,C92)+MIN(#REF!,C93),MIN(#REF!,C92)+MIN(#REF!,C93),MIN(A92,C92)+MIN(A93,C93),MIN(B92,C92)+MIN(B93,C93))</f>
        <v>#REF!</v>
      </c>
    </row>
    <row r="98" spans="1:15" ht="30" customHeight="1">
      <c r="A98" s="142">
        <v>5</v>
      </c>
      <c r="B98" s="142" t="s">
        <v>7</v>
      </c>
      <c r="C98" s="142"/>
      <c r="D98" s="143"/>
      <c r="E98" s="143"/>
      <c r="F98" s="143"/>
      <c r="G98" s="103"/>
    </row>
    <row r="99" spans="1:15" ht="30" customHeight="1">
      <c r="A99" s="142"/>
      <c r="B99" s="142" t="s">
        <v>14</v>
      </c>
      <c r="C99" s="142"/>
      <c r="D99" s="144"/>
      <c r="E99" s="144"/>
      <c r="F99" s="144"/>
      <c r="G99" s="103"/>
    </row>
    <row r="100" spans="1:15" ht="20.25" customHeight="1">
      <c r="A100" s="103"/>
      <c r="B100" s="103"/>
      <c r="C100" s="103"/>
      <c r="D100" s="103"/>
      <c r="E100" s="103"/>
      <c r="F100" s="103"/>
      <c r="G100" s="103"/>
    </row>
    <row r="101" spans="1:15" ht="30" customHeight="1">
      <c r="A101" s="100"/>
      <c r="B101" s="100" t="s">
        <v>373</v>
      </c>
      <c r="C101" s="100" t="s">
        <v>369</v>
      </c>
      <c r="D101" s="100" t="s">
        <v>370</v>
      </c>
      <c r="E101" s="100" t="s">
        <v>371</v>
      </c>
      <c r="F101" s="100" t="s">
        <v>372</v>
      </c>
      <c r="G101" s="101" t="s">
        <v>374</v>
      </c>
      <c r="H101" s="104" t="s">
        <v>320</v>
      </c>
    </row>
    <row r="102" spans="1:15" ht="30" customHeight="1">
      <c r="A102" s="100" t="s">
        <v>310</v>
      </c>
      <c r="B102" s="93"/>
      <c r="C102" s="93"/>
      <c r="D102" s="93"/>
      <c r="E102" s="93"/>
      <c r="F102" s="93"/>
      <c r="G102" s="93"/>
      <c r="H102" s="94"/>
      <c r="J102">
        <f>IF($H102=0,0,IF(B102=0,0,MIN(B102,$H102)))</f>
        <v>0</v>
      </c>
      <c r="K102">
        <f t="shared" ref="K102:K103" si="52">IF($H102=0,0,IF(C102=0,0,MIN(C102,$H102)))</f>
        <v>0</v>
      </c>
      <c r="L102">
        <f t="shared" ref="L102:L103" si="53">IF($H102=0,0,IF(D102=0,0,MIN(D102,$H102)))</f>
        <v>0</v>
      </c>
      <c r="M102">
        <f t="shared" ref="M102:M103" si="54">IF($H102=0,0,IF(E102=0,0,MIN(E102,$H102)))</f>
        <v>0</v>
      </c>
      <c r="N102">
        <f t="shared" ref="N102:N103" si="55">IF($H102=0,0,IF(F102=0,0,MIN(F102,$H102)))</f>
        <v>0</v>
      </c>
      <c r="O102">
        <f t="shared" ref="O102:O103" si="56">IF($H102=0,0,IF(G102=0,0,MIN(G102,$H102)))</f>
        <v>0</v>
      </c>
    </row>
    <row r="103" spans="1:15" ht="30" customHeight="1">
      <c r="A103" s="100" t="s">
        <v>311</v>
      </c>
      <c r="B103" s="93"/>
      <c r="C103" s="93"/>
      <c r="D103" s="93"/>
      <c r="E103" s="93"/>
      <c r="F103" s="93"/>
      <c r="G103" s="93"/>
      <c r="H103" s="94"/>
      <c r="J103">
        <f>IF($H103=0,0,IF(B103=0,0,MIN(B103,$H103)))</f>
        <v>0</v>
      </c>
      <c r="K103">
        <f t="shared" si="52"/>
        <v>0</v>
      </c>
      <c r="L103">
        <f t="shared" si="53"/>
        <v>0</v>
      </c>
      <c r="M103">
        <f t="shared" si="54"/>
        <v>0</v>
      </c>
      <c r="N103">
        <f t="shared" si="55"/>
        <v>0</v>
      </c>
      <c r="O103">
        <f t="shared" si="56"/>
        <v>0</v>
      </c>
    </row>
    <row r="104" spans="1:15" ht="30" customHeight="1">
      <c r="A104" s="100" t="s">
        <v>312</v>
      </c>
      <c r="B104" s="100">
        <f>J104</f>
        <v>0</v>
      </c>
      <c r="C104" s="100">
        <f t="shared" ref="C104" si="57">K104</f>
        <v>0</v>
      </c>
      <c r="D104" s="100">
        <f t="shared" ref="D104" si="58">L104</f>
        <v>0</v>
      </c>
      <c r="E104" s="100">
        <f t="shared" ref="E104" si="59">M104</f>
        <v>0</v>
      </c>
      <c r="F104" s="100">
        <f t="shared" ref="F104" si="60">N104</f>
        <v>0</v>
      </c>
      <c r="G104" s="100">
        <f t="shared" ref="G104" si="61">O104</f>
        <v>0</v>
      </c>
      <c r="H104" s="105">
        <f t="shared" ref="H104" si="62">SUM(H102:H103)</f>
        <v>0</v>
      </c>
      <c r="J104">
        <f>SUM(J102:J103)</f>
        <v>0</v>
      </c>
      <c r="K104">
        <f t="shared" ref="K104" si="63">SUM(K102:K103)</f>
        <v>0</v>
      </c>
      <c r="L104">
        <f t="shared" ref="L104" si="64">SUM(L102:L103)</f>
        <v>0</v>
      </c>
      <c r="M104">
        <f t="shared" ref="M104" si="65">SUM(M102:M103)</f>
        <v>0</v>
      </c>
      <c r="N104">
        <f t="shared" ref="N104" si="66">SUM(N102:N103)</f>
        <v>0</v>
      </c>
      <c r="O104">
        <f t="shared" ref="O104" si="67">SUM(O102:O103)</f>
        <v>0</v>
      </c>
    </row>
    <row r="105" spans="1:15" ht="14.25">
      <c r="A105" s="103"/>
      <c r="B105" s="103"/>
      <c r="C105" s="103"/>
      <c r="D105" s="103"/>
      <c r="E105" s="103"/>
      <c r="F105" s="103"/>
      <c r="G105" s="103"/>
    </row>
    <row r="106" spans="1:15" ht="14.25">
      <c r="A106" s="103" t="s">
        <v>333</v>
      </c>
      <c r="B106" s="103"/>
      <c r="C106" s="103"/>
      <c r="D106" s="103"/>
      <c r="E106" s="103"/>
      <c r="F106" s="103"/>
      <c r="G106" s="103"/>
    </row>
    <row r="107" spans="1:15" ht="14.25">
      <c r="A107" s="103" t="s">
        <v>334</v>
      </c>
      <c r="B107" s="103"/>
      <c r="C107" s="103"/>
      <c r="D107" s="103"/>
      <c r="E107" s="103"/>
      <c r="F107" s="103"/>
      <c r="G107" s="103"/>
    </row>
    <row r="108" spans="1:15">
      <c r="A108" s="141" t="s">
        <v>346</v>
      </c>
      <c r="B108" s="141"/>
      <c r="C108" s="141"/>
      <c r="D108" s="141"/>
      <c r="E108" s="141"/>
      <c r="F108" s="141"/>
      <c r="G108" s="141"/>
      <c r="H108" s="141"/>
    </row>
    <row r="109" spans="1:15">
      <c r="A109" s="141"/>
      <c r="B109" s="141"/>
      <c r="C109" s="141"/>
      <c r="D109" s="141"/>
      <c r="E109" s="141"/>
      <c r="F109" s="141"/>
      <c r="G109" s="141"/>
      <c r="H109" s="141"/>
    </row>
    <row r="110" spans="1:15" ht="14.25">
      <c r="A110" s="103" t="s">
        <v>357</v>
      </c>
      <c r="B110" s="103"/>
      <c r="C110" s="103"/>
      <c r="D110" s="103"/>
      <c r="E110" s="103"/>
      <c r="F110" s="103"/>
      <c r="G110" s="103"/>
    </row>
    <row r="111" spans="1:15" ht="14.25">
      <c r="A111" s="103"/>
      <c r="B111" s="103"/>
      <c r="C111" s="103"/>
      <c r="D111" s="103"/>
      <c r="E111" s="103"/>
      <c r="F111" s="103"/>
      <c r="G111" s="103"/>
    </row>
    <row r="112" spans="1:15" ht="14.25" thickBot="1">
      <c r="D112" s="102" t="s">
        <v>313</v>
      </c>
    </row>
    <row r="113" spans="1:15" ht="13.5" customHeight="1">
      <c r="D113" s="145">
        <f>MAX(J104:O104)</f>
        <v>0</v>
      </c>
      <c r="E113" s="146" t="e">
        <f>MAX(MIN(#REF!,C112)+MIN(#REF!,C113),MIN(#REF!,C112)+MIN(#REF!,C113),MIN(#REF!,C112)+MIN(#REF!,C113),MIN(#REF!,C112)+MIN(#REF!,C113),MIN(A112,C112)+MIN(A113,C113),MIN(B112,C112)+MIN(B113,C113))</f>
        <v>#REF!</v>
      </c>
    </row>
    <row r="114" spans="1:15" ht="13.5" customHeight="1">
      <c r="D114" s="147" t="e">
        <f>MAX(MIN(#REF!,B113)+MIN(#REF!,B114),MIN(#REF!,B113)+MIN(#REF!,B114),MIN(#REF!,B113)+MIN(#REF!,B114),MIN(#REF!,B113)+MIN(#REF!,B114),MIN(#REF!,B113)+MIN(#REF!,B114),MIN(A113,B113)+MIN(A114,B114))</f>
        <v>#REF!</v>
      </c>
      <c r="E114" s="148" t="e">
        <f>MAX(MIN(#REF!,C113)+MIN(#REF!,C114),MIN(#REF!,C113)+MIN(#REF!,C114),MIN(#REF!,C113)+MIN(#REF!,C114),MIN(#REF!,C113)+MIN(#REF!,C114),MIN(A113,C113)+MIN(A114,C114),MIN(B113,C113)+MIN(B114,C114))</f>
        <v>#REF!</v>
      </c>
    </row>
    <row r="115" spans="1:15" ht="13.5" customHeight="1">
      <c r="D115" s="147" t="e">
        <f>MAX(MIN(#REF!,B114)+MIN(#REF!,B115),MIN(#REF!,B114)+MIN(#REF!,B115),MIN(#REF!,B114)+MIN(#REF!,B115),MIN(#REF!,B114)+MIN(#REF!,B115),MIN(#REF!,B114)+MIN(#REF!,B115),MIN(A114,B114)+MIN(A115,B115))</f>
        <v>#REF!</v>
      </c>
      <c r="E115" s="148" t="e">
        <f>MAX(MIN(#REF!,C114)+MIN(#REF!,C115),MIN(#REF!,C114)+MIN(#REF!,C115),MIN(#REF!,C114)+MIN(#REF!,C115),MIN(#REF!,C114)+MIN(#REF!,C115),MIN(A114,C114)+MIN(A115,C115),MIN(B114,C114)+MIN(B115,C115))</f>
        <v>#REF!</v>
      </c>
    </row>
    <row r="116" spans="1:15" ht="13.5" customHeight="1">
      <c r="D116" s="147" t="e">
        <f>MAX(MIN(#REF!,B115)+MIN(#REF!,B116),MIN(#REF!,B115)+MIN(#REF!,B116),MIN(#REF!,B115)+MIN(#REF!,B116),MIN(#REF!,B115)+MIN(#REF!,B116),MIN(#REF!,B115)+MIN(#REF!,B116),MIN(A115,B115)+MIN(A116,B116))</f>
        <v>#REF!</v>
      </c>
      <c r="E116" s="148" t="e">
        <f>MAX(MIN(#REF!,C115)+MIN(#REF!,C116),MIN(#REF!,C115)+MIN(#REF!,C116),MIN(#REF!,C115)+MIN(#REF!,C116),MIN(#REF!,C115)+MIN(#REF!,C116),MIN(A115,C115)+MIN(A116,C116),MIN(B115,C115)+MIN(B116,C116))</f>
        <v>#REF!</v>
      </c>
    </row>
    <row r="117" spans="1:15" ht="14.25" customHeight="1" thickBot="1">
      <c r="D117" s="149" t="e">
        <f>MAX(MIN(#REF!,B116)+MIN(#REF!,B117),MIN(#REF!,B116)+MIN(#REF!,B117),MIN(#REF!,B116)+MIN(#REF!,B117),MIN(#REF!,B116)+MIN(#REF!,B117),MIN(#REF!,B116)+MIN(#REF!,B117),MIN(A116,B116)+MIN(A117,B117))</f>
        <v>#REF!</v>
      </c>
      <c r="E117" s="150" t="e">
        <f>MAX(MIN(#REF!,C116)+MIN(#REF!,C117),MIN(#REF!,C116)+MIN(#REF!,C117),MIN(#REF!,C116)+MIN(#REF!,C117),MIN(#REF!,C116)+MIN(#REF!,C117),MIN(A116,C116)+MIN(A117,C117),MIN(B116,C116)+MIN(B117,C117))</f>
        <v>#REF!</v>
      </c>
    </row>
    <row r="121" spans="1:15" ht="30" customHeight="1">
      <c r="A121" s="142">
        <v>6</v>
      </c>
      <c r="B121" s="142" t="s">
        <v>7</v>
      </c>
      <c r="C121" s="142"/>
      <c r="D121" s="143"/>
      <c r="E121" s="143"/>
      <c r="F121" s="143"/>
      <c r="G121" s="103"/>
    </row>
    <row r="122" spans="1:15" ht="30" customHeight="1">
      <c r="A122" s="142"/>
      <c r="B122" s="142" t="s">
        <v>14</v>
      </c>
      <c r="C122" s="142"/>
      <c r="D122" s="144"/>
      <c r="E122" s="144"/>
      <c r="F122" s="144"/>
      <c r="G122" s="103"/>
    </row>
    <row r="123" spans="1:15" ht="22.5" customHeight="1">
      <c r="A123" s="103"/>
      <c r="B123" s="103"/>
      <c r="C123" s="103"/>
      <c r="D123" s="103"/>
      <c r="E123" s="103"/>
      <c r="F123" s="103"/>
      <c r="G123" s="103"/>
    </row>
    <row r="124" spans="1:15" ht="30" customHeight="1">
      <c r="A124" s="100"/>
      <c r="B124" s="100" t="s">
        <v>373</v>
      </c>
      <c r="C124" s="100" t="s">
        <v>369</v>
      </c>
      <c r="D124" s="100" t="s">
        <v>370</v>
      </c>
      <c r="E124" s="100" t="s">
        <v>371</v>
      </c>
      <c r="F124" s="100" t="s">
        <v>372</v>
      </c>
      <c r="G124" s="101" t="s">
        <v>374</v>
      </c>
      <c r="H124" s="104" t="s">
        <v>320</v>
      </c>
    </row>
    <row r="125" spans="1:15" ht="30" customHeight="1">
      <c r="A125" s="100" t="s">
        <v>310</v>
      </c>
      <c r="B125" s="93"/>
      <c r="C125" s="93"/>
      <c r="D125" s="93"/>
      <c r="E125" s="93"/>
      <c r="F125" s="93"/>
      <c r="G125" s="93"/>
      <c r="H125" s="94"/>
      <c r="J125">
        <f>IF($H125=0,0,IF(B125=0,0,MIN(B125,$H125)))</f>
        <v>0</v>
      </c>
      <c r="K125">
        <f t="shared" ref="K125:K126" si="68">IF($H125=0,0,IF(C125=0,0,MIN(C125,$H125)))</f>
        <v>0</v>
      </c>
      <c r="L125">
        <f t="shared" ref="L125:L126" si="69">IF($H125=0,0,IF(D125=0,0,MIN(D125,$H125)))</f>
        <v>0</v>
      </c>
      <c r="M125">
        <f t="shared" ref="M125:M126" si="70">IF($H125=0,0,IF(E125=0,0,MIN(E125,$H125)))</f>
        <v>0</v>
      </c>
      <c r="N125">
        <f t="shared" ref="N125:N126" si="71">IF($H125=0,0,IF(F125=0,0,MIN(F125,$H125)))</f>
        <v>0</v>
      </c>
      <c r="O125">
        <f t="shared" ref="O125:O126" si="72">IF($H125=0,0,IF(G125=0,0,MIN(G125,$H125)))</f>
        <v>0</v>
      </c>
    </row>
    <row r="126" spans="1:15" ht="30" customHeight="1">
      <c r="A126" s="100" t="s">
        <v>311</v>
      </c>
      <c r="B126" s="93"/>
      <c r="C126" s="93"/>
      <c r="D126" s="93"/>
      <c r="E126" s="93"/>
      <c r="F126" s="93"/>
      <c r="G126" s="93"/>
      <c r="H126" s="94"/>
      <c r="J126">
        <f>IF($H126=0,0,IF(B126=0,0,MIN(B126,$H126)))</f>
        <v>0</v>
      </c>
      <c r="K126">
        <f t="shared" si="68"/>
        <v>0</v>
      </c>
      <c r="L126">
        <f t="shared" si="69"/>
        <v>0</v>
      </c>
      <c r="M126">
        <f t="shared" si="70"/>
        <v>0</v>
      </c>
      <c r="N126">
        <f t="shared" si="71"/>
        <v>0</v>
      </c>
      <c r="O126">
        <f t="shared" si="72"/>
        <v>0</v>
      </c>
    </row>
    <row r="127" spans="1:15" ht="30" customHeight="1">
      <c r="A127" s="100" t="s">
        <v>312</v>
      </c>
      <c r="B127" s="100">
        <f>J127</f>
        <v>0</v>
      </c>
      <c r="C127" s="100">
        <f t="shared" ref="C127" si="73">K127</f>
        <v>0</v>
      </c>
      <c r="D127" s="100">
        <f t="shared" ref="D127" si="74">L127</f>
        <v>0</v>
      </c>
      <c r="E127" s="100">
        <f t="shared" ref="E127" si="75">M127</f>
        <v>0</v>
      </c>
      <c r="F127" s="100">
        <f t="shared" ref="F127" si="76">N127</f>
        <v>0</v>
      </c>
      <c r="G127" s="100">
        <f t="shared" ref="G127" si="77">O127</f>
        <v>0</v>
      </c>
      <c r="H127" s="105">
        <f t="shared" ref="H127" si="78">SUM(H125:H126)</f>
        <v>0</v>
      </c>
      <c r="J127">
        <f>SUM(J125:J126)</f>
        <v>0</v>
      </c>
      <c r="K127">
        <f t="shared" ref="K127" si="79">SUM(K125:K126)</f>
        <v>0</v>
      </c>
      <c r="L127">
        <f t="shared" ref="L127" si="80">SUM(L125:L126)</f>
        <v>0</v>
      </c>
      <c r="M127">
        <f t="shared" ref="M127" si="81">SUM(M125:M126)</f>
        <v>0</v>
      </c>
      <c r="N127">
        <f t="shared" ref="N127" si="82">SUM(N125:N126)</f>
        <v>0</v>
      </c>
      <c r="O127">
        <f t="shared" ref="O127" si="83">SUM(O125:O126)</f>
        <v>0</v>
      </c>
    </row>
    <row r="128" spans="1:15" ht="14.25">
      <c r="A128" s="103"/>
      <c r="B128" s="103"/>
      <c r="C128" s="103"/>
      <c r="D128" s="103"/>
      <c r="E128" s="103"/>
      <c r="F128" s="103"/>
      <c r="G128" s="103"/>
    </row>
    <row r="129" spans="1:8" ht="14.25">
      <c r="A129" s="103" t="s">
        <v>333</v>
      </c>
      <c r="B129" s="103"/>
      <c r="C129" s="103"/>
      <c r="D129" s="103"/>
      <c r="E129" s="103"/>
      <c r="F129" s="103"/>
      <c r="G129" s="103"/>
    </row>
    <row r="130" spans="1:8" ht="14.25">
      <c r="A130" s="103" t="s">
        <v>334</v>
      </c>
      <c r="B130" s="103"/>
      <c r="C130" s="103"/>
      <c r="D130" s="103"/>
      <c r="E130" s="103"/>
      <c r="F130" s="103"/>
      <c r="G130" s="103"/>
    </row>
    <row r="131" spans="1:8">
      <c r="A131" s="141" t="s">
        <v>346</v>
      </c>
      <c r="B131" s="141"/>
      <c r="C131" s="141"/>
      <c r="D131" s="141"/>
      <c r="E131" s="141"/>
      <c r="F131" s="141"/>
      <c r="G131" s="141"/>
      <c r="H131" s="141"/>
    </row>
    <row r="132" spans="1:8">
      <c r="A132" s="141"/>
      <c r="B132" s="141"/>
      <c r="C132" s="141"/>
      <c r="D132" s="141"/>
      <c r="E132" s="141"/>
      <c r="F132" s="141"/>
      <c r="G132" s="141"/>
      <c r="H132" s="141"/>
    </row>
    <row r="133" spans="1:8" ht="14.25">
      <c r="A133" s="103" t="s">
        <v>357</v>
      </c>
      <c r="B133" s="103"/>
      <c r="C133" s="103"/>
      <c r="D133" s="103"/>
      <c r="E133" s="103"/>
      <c r="F133" s="103"/>
      <c r="G133" s="103"/>
    </row>
    <row r="134" spans="1:8" ht="14.25">
      <c r="A134" s="103"/>
      <c r="B134" s="103"/>
      <c r="C134" s="103"/>
      <c r="D134" s="103"/>
      <c r="E134" s="103"/>
      <c r="F134" s="103"/>
      <c r="G134" s="103"/>
    </row>
    <row r="135" spans="1:8" ht="14.25" thickBot="1">
      <c r="D135" s="102" t="s">
        <v>313</v>
      </c>
    </row>
    <row r="136" spans="1:8" ht="13.5" customHeight="1">
      <c r="D136" s="145">
        <f>MAX(J127:O127)</f>
        <v>0</v>
      </c>
      <c r="E136" s="146" t="e">
        <f>MAX(MIN(#REF!,C135)+MIN(#REF!,C136),MIN(#REF!,C135)+MIN(#REF!,C136),MIN(#REF!,C135)+MIN(#REF!,C136),MIN(#REF!,C135)+MIN(#REF!,C136),MIN(A135,C135)+MIN(A136,C136),MIN(B135,C135)+MIN(B136,C136))</f>
        <v>#REF!</v>
      </c>
    </row>
    <row r="137" spans="1:8" ht="13.5" customHeight="1">
      <c r="D137" s="147" t="e">
        <f>MAX(MIN(#REF!,B136)+MIN(#REF!,B137),MIN(#REF!,B136)+MIN(#REF!,B137),MIN(#REF!,B136)+MIN(#REF!,B137),MIN(#REF!,B136)+MIN(#REF!,B137),MIN(#REF!,B136)+MIN(#REF!,B137),MIN(A136,B136)+MIN(A137,B137))</f>
        <v>#REF!</v>
      </c>
      <c r="E137" s="148" t="e">
        <f>MAX(MIN(#REF!,C136)+MIN(#REF!,C137),MIN(#REF!,C136)+MIN(#REF!,C137),MIN(#REF!,C136)+MIN(#REF!,C137),MIN(#REF!,C136)+MIN(#REF!,C137),MIN(A136,C136)+MIN(A137,C137),MIN(B136,C136)+MIN(B137,C137))</f>
        <v>#REF!</v>
      </c>
    </row>
    <row r="138" spans="1:8" ht="13.5" customHeight="1">
      <c r="D138" s="147" t="e">
        <f>MAX(MIN(#REF!,B137)+MIN(#REF!,B138),MIN(#REF!,B137)+MIN(#REF!,B138),MIN(#REF!,B137)+MIN(#REF!,B138),MIN(#REF!,B137)+MIN(#REF!,B138),MIN(#REF!,B137)+MIN(#REF!,B138),MIN(A137,B137)+MIN(A138,B138))</f>
        <v>#REF!</v>
      </c>
      <c r="E138" s="148" t="e">
        <f>MAX(MIN(#REF!,C137)+MIN(#REF!,C138),MIN(#REF!,C137)+MIN(#REF!,C138),MIN(#REF!,C137)+MIN(#REF!,C138),MIN(#REF!,C137)+MIN(#REF!,C138),MIN(A137,C137)+MIN(A138,C138),MIN(B137,C137)+MIN(B138,C138))</f>
        <v>#REF!</v>
      </c>
    </row>
    <row r="139" spans="1:8" ht="13.5" customHeight="1">
      <c r="D139" s="147" t="e">
        <f>MAX(MIN(#REF!,B138)+MIN(#REF!,B139),MIN(#REF!,B138)+MIN(#REF!,B139),MIN(#REF!,B138)+MIN(#REF!,B139),MIN(#REF!,B138)+MIN(#REF!,B139),MIN(#REF!,B138)+MIN(#REF!,B139),MIN(A138,B138)+MIN(A139,B139))</f>
        <v>#REF!</v>
      </c>
      <c r="E139" s="148" t="e">
        <f>MAX(MIN(#REF!,C138)+MIN(#REF!,C139),MIN(#REF!,C138)+MIN(#REF!,C139),MIN(#REF!,C138)+MIN(#REF!,C139),MIN(#REF!,C138)+MIN(#REF!,C139),MIN(A138,C138)+MIN(A139,C139),MIN(B138,C138)+MIN(B139,C139))</f>
        <v>#REF!</v>
      </c>
    </row>
    <row r="140" spans="1:8" ht="14.25" customHeight="1" thickBot="1">
      <c r="D140" s="149" t="e">
        <f>MAX(MIN(#REF!,B139)+MIN(#REF!,B140),MIN(#REF!,B139)+MIN(#REF!,B140),MIN(#REF!,B139)+MIN(#REF!,B140),MIN(#REF!,B139)+MIN(#REF!,B140),MIN(#REF!,B139)+MIN(#REF!,B140),MIN(A139,B139)+MIN(A140,B140))</f>
        <v>#REF!</v>
      </c>
      <c r="E140" s="150" t="e">
        <f>MAX(MIN(#REF!,C139)+MIN(#REF!,C140),MIN(#REF!,C139)+MIN(#REF!,C140),MIN(#REF!,C139)+MIN(#REF!,C140),MIN(#REF!,C139)+MIN(#REF!,C140),MIN(A139,C139)+MIN(A140,C140),MIN(B139,C139)+MIN(B140,C140))</f>
        <v>#REF!</v>
      </c>
    </row>
  </sheetData>
  <sheetProtection sheet="1" formatCells="0" selectLockedCells="1"/>
  <mergeCells count="42">
    <mergeCell ref="A61:H62"/>
    <mergeCell ref="A84:H85"/>
    <mergeCell ref="A108:H109"/>
    <mergeCell ref="A131:H132"/>
    <mergeCell ref="D136:E140"/>
    <mergeCell ref="D113:E117"/>
    <mergeCell ref="A121:A122"/>
    <mergeCell ref="B121:C121"/>
    <mergeCell ref="D121:F121"/>
    <mergeCell ref="B122:C122"/>
    <mergeCell ref="D122:F122"/>
    <mergeCell ref="D89:E93"/>
    <mergeCell ref="A98:A99"/>
    <mergeCell ref="B98:C98"/>
    <mergeCell ref="D98:F98"/>
    <mergeCell ref="B99:C99"/>
    <mergeCell ref="D99:F99"/>
    <mergeCell ref="D66:E70"/>
    <mergeCell ref="A74:A75"/>
    <mergeCell ref="B74:C74"/>
    <mergeCell ref="D74:F74"/>
    <mergeCell ref="B75:C75"/>
    <mergeCell ref="D75:F75"/>
    <mergeCell ref="D43:E47"/>
    <mergeCell ref="A51:A52"/>
    <mergeCell ref="B51:C51"/>
    <mergeCell ref="D51:F51"/>
    <mergeCell ref="B52:C52"/>
    <mergeCell ref="D52:F52"/>
    <mergeCell ref="A38:H39"/>
    <mergeCell ref="A5:A6"/>
    <mergeCell ref="A28:A29"/>
    <mergeCell ref="B28:C28"/>
    <mergeCell ref="D28:F28"/>
    <mergeCell ref="B29:C29"/>
    <mergeCell ref="D29:F29"/>
    <mergeCell ref="B5:C5"/>
    <mergeCell ref="D5:F5"/>
    <mergeCell ref="B6:C6"/>
    <mergeCell ref="D6:F6"/>
    <mergeCell ref="D20:E24"/>
    <mergeCell ref="A15:H16"/>
  </mergeCells>
  <phoneticPr fontId="2"/>
  <pageMargins left="0.70866141732283472" right="0.70866141732283472" top="0.55118110236220474" bottom="0.35433070866141736" header="0.31496062992125984" footer="0.31496062992125984"/>
  <extLst>
    <ext uri="{CCE6A557-97BC-4b89-ADB6-D9C93CAAB3DF}">
      <x14:dataValidations xmlns:xm="http://schemas.microsoft.com/office/excel/2006/main" count="1">
        <x14:dataValidation type="list" allowBlank="1" showInputMessage="1" showErrorMessage="1" xr:uid="{00000000-0002-0000-0300-000000000000}">
          <x14:formula1>
            <xm:f>IF('（対象サービス別単価一覧）'!$B$1=1,介護通所系サービス,IF('（対象サービス別単価一覧）'!$B$1=2,'（対象サービス別単価一覧）'!$A$37:$A$42))</xm:f>
          </x14:formula1>
          <xm:sqref>D6:F6 D122:F122 D99:F99 D75:F75 D52:F52 D29:F29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Q39"/>
  <sheetViews>
    <sheetView view="pageBreakPreview" zoomScaleNormal="100" zoomScaleSheetLayoutView="100" workbookViewId="0">
      <selection activeCell="D35" sqref="D35:O35"/>
    </sheetView>
  </sheetViews>
  <sheetFormatPr defaultColWidth="9" defaultRowHeight="13.5"/>
  <cols>
    <col min="1" max="22" width="5.625" style="107" customWidth="1"/>
    <col min="23" max="16384" width="9" style="107"/>
  </cols>
  <sheetData>
    <row r="1" spans="1:17" ht="18.75" customHeight="1">
      <c r="A1" s="172" t="s">
        <v>335</v>
      </c>
      <c r="B1" s="172"/>
      <c r="C1" s="172"/>
      <c r="D1" s="172"/>
      <c r="E1" s="172"/>
      <c r="F1" s="172"/>
      <c r="G1" s="172"/>
      <c r="H1" s="172"/>
      <c r="I1" s="172"/>
      <c r="J1" s="172"/>
      <c r="K1" s="172"/>
      <c r="L1" s="172"/>
      <c r="M1" s="172"/>
      <c r="N1" s="172"/>
      <c r="O1" s="172"/>
      <c r="P1" s="106"/>
      <c r="Q1" s="106"/>
    </row>
    <row r="2" spans="1:17" ht="18.75" customHeight="1">
      <c r="A2" s="108"/>
    </row>
    <row r="3" spans="1:17" ht="18.75" customHeight="1">
      <c r="A3" s="108"/>
    </row>
    <row r="4" spans="1:17" ht="18.75" customHeight="1">
      <c r="A4" s="109"/>
    </row>
    <row r="5" spans="1:17" s="111" customFormat="1" ht="33" customHeight="1">
      <c r="A5" s="173" t="s">
        <v>345</v>
      </c>
      <c r="B5" s="173"/>
      <c r="C5" s="173"/>
      <c r="D5" s="173"/>
      <c r="E5" s="173"/>
      <c r="F5" s="173"/>
      <c r="G5" s="173"/>
      <c r="H5" s="173"/>
      <c r="I5" s="173"/>
      <c r="J5" s="173"/>
      <c r="K5" s="173"/>
      <c r="L5" s="173"/>
      <c r="M5" s="173"/>
      <c r="N5" s="173"/>
      <c r="O5" s="173"/>
      <c r="P5" s="110"/>
      <c r="Q5" s="110"/>
    </row>
    <row r="6" spans="1:17" ht="18.75" customHeight="1">
      <c r="A6" s="109"/>
      <c r="L6" s="111" t="str">
        <f>IF('（対象サービス別単価一覧）'!B1=1,"（介護事業所）","（障害福祉事業所）")</f>
        <v>（障害福祉事業所）</v>
      </c>
    </row>
    <row r="7" spans="1:17" ht="12.75" customHeight="1">
      <c r="A7" s="109"/>
    </row>
    <row r="8" spans="1:17" ht="12.75" customHeight="1">
      <c r="A8" s="109"/>
    </row>
    <row r="9" spans="1:17" ht="27" customHeight="1">
      <c r="A9" s="112"/>
      <c r="B9" s="112"/>
      <c r="C9" s="112"/>
      <c r="D9" s="174" t="s">
        <v>336</v>
      </c>
      <c r="E9" s="174"/>
      <c r="F9" s="175" t="str">
        <f>IF('（対象サービス別単価一覧）'!$B$1=1,'交付申請書別紙１（介護）'!H23,IF('（対象サービス別単価一覧）'!$B$1=2,'交付申請書別紙１（障害福祉)'!H23))</f>
        <v/>
      </c>
      <c r="G9" s="175"/>
      <c r="H9" s="175"/>
      <c r="I9" s="175"/>
      <c r="J9" s="175"/>
      <c r="K9" s="113" t="s">
        <v>6</v>
      </c>
      <c r="L9" s="114"/>
      <c r="M9" s="112"/>
      <c r="N9" s="112"/>
      <c r="O9" s="112"/>
      <c r="P9" s="106"/>
      <c r="Q9" s="106"/>
    </row>
    <row r="10" spans="1:17" ht="18.75" customHeight="1">
      <c r="A10" s="109"/>
    </row>
    <row r="11" spans="1:17" ht="12" customHeight="1">
      <c r="A11" s="109"/>
    </row>
    <row r="12" spans="1:17" ht="15" customHeight="1">
      <c r="A12" s="109"/>
    </row>
    <row r="13" spans="1:17" ht="34.5" customHeight="1">
      <c r="A13" s="171" t="s">
        <v>375</v>
      </c>
      <c r="B13" s="171"/>
      <c r="C13" s="171"/>
      <c r="D13" s="171"/>
      <c r="E13" s="171"/>
      <c r="F13" s="171"/>
      <c r="G13" s="171"/>
      <c r="H13" s="171"/>
      <c r="I13" s="171"/>
      <c r="J13" s="171"/>
      <c r="K13" s="171"/>
      <c r="L13" s="171"/>
      <c r="M13" s="171"/>
      <c r="N13" s="171"/>
      <c r="O13" s="171"/>
      <c r="P13" s="106"/>
      <c r="Q13" s="106"/>
    </row>
    <row r="14" spans="1:17" ht="42" customHeight="1">
      <c r="A14" s="171"/>
      <c r="B14" s="171"/>
      <c r="C14" s="171"/>
      <c r="D14" s="171"/>
      <c r="E14" s="171"/>
      <c r="F14" s="171"/>
      <c r="G14" s="171"/>
      <c r="H14" s="171"/>
      <c r="I14" s="171"/>
      <c r="J14" s="171"/>
      <c r="K14" s="171"/>
      <c r="L14" s="171"/>
      <c r="M14" s="171"/>
      <c r="N14" s="171"/>
      <c r="O14" s="171"/>
    </row>
    <row r="15" spans="1:17" ht="9.75" customHeight="1">
      <c r="A15" s="115"/>
      <c r="B15" s="115"/>
      <c r="C15" s="115"/>
      <c r="D15" s="115"/>
      <c r="E15" s="115"/>
      <c r="F15" s="115"/>
      <c r="G15" s="115"/>
      <c r="H15" s="115"/>
      <c r="I15" s="115"/>
      <c r="J15" s="115"/>
      <c r="K15" s="115"/>
      <c r="L15" s="115"/>
      <c r="M15" s="115"/>
      <c r="N15" s="115"/>
      <c r="O15" s="115"/>
    </row>
    <row r="16" spans="1:17" ht="10.5" customHeight="1">
      <c r="A16" s="115"/>
      <c r="B16" s="115"/>
      <c r="C16" s="115"/>
      <c r="D16" s="115"/>
      <c r="E16" s="115"/>
      <c r="F16" s="115"/>
      <c r="G16" s="115"/>
      <c r="H16" s="115"/>
      <c r="I16" s="115"/>
      <c r="J16" s="115"/>
      <c r="K16" s="115"/>
      <c r="L16" s="115"/>
      <c r="M16" s="115"/>
      <c r="N16" s="115"/>
      <c r="O16" s="115"/>
    </row>
    <row r="17" spans="1:17" ht="11.25" customHeight="1">
      <c r="A17" s="116"/>
    </row>
    <row r="18" spans="1:17" ht="7.5" customHeight="1">
      <c r="A18" s="116"/>
    </row>
    <row r="19" spans="1:17" ht="9" customHeight="1">
      <c r="A19" s="116"/>
    </row>
    <row r="20" spans="1:17" ht="6" customHeight="1">
      <c r="A20" s="116"/>
    </row>
    <row r="21" spans="1:17" ht="18.75" customHeight="1">
      <c r="A21" s="171" t="s">
        <v>337</v>
      </c>
      <c r="B21" s="171"/>
      <c r="C21" s="171"/>
      <c r="D21" s="171"/>
      <c r="E21" s="171"/>
      <c r="F21" s="171"/>
      <c r="G21" s="171"/>
      <c r="H21" s="171"/>
      <c r="I21" s="171"/>
      <c r="J21" s="171"/>
      <c r="K21" s="171"/>
      <c r="L21" s="171"/>
      <c r="M21" s="171"/>
      <c r="N21" s="171"/>
      <c r="O21" s="171"/>
      <c r="P21" s="106"/>
      <c r="Q21" s="106"/>
    </row>
    <row r="22" spans="1:17" ht="18.75" customHeight="1">
      <c r="A22" s="116"/>
    </row>
    <row r="23" spans="1:17" ht="18.75" customHeight="1">
      <c r="A23" s="116"/>
    </row>
    <row r="24" spans="1:17" ht="49.5" customHeight="1">
      <c r="A24" s="117"/>
      <c r="B24" s="117"/>
      <c r="C24" s="117"/>
      <c r="D24" s="117"/>
      <c r="E24" s="117"/>
      <c r="F24" s="117"/>
      <c r="G24" s="118" t="s">
        <v>4</v>
      </c>
      <c r="I24" s="160">
        <f>交付申請書!AC7</f>
        <v>0</v>
      </c>
      <c r="J24" s="161"/>
      <c r="K24" s="161"/>
      <c r="L24" s="161"/>
      <c r="M24" s="161"/>
      <c r="N24" s="161"/>
      <c r="O24" s="161"/>
      <c r="P24" s="106"/>
      <c r="Q24" s="106"/>
    </row>
    <row r="25" spans="1:17" ht="18.75" customHeight="1">
      <c r="A25" s="117"/>
      <c r="B25" s="117"/>
      <c r="C25" s="117"/>
      <c r="D25" s="117"/>
      <c r="E25" s="117"/>
      <c r="F25" s="117"/>
      <c r="G25" s="118" t="s">
        <v>338</v>
      </c>
      <c r="I25" s="162">
        <f>交付申請書!AC8</f>
        <v>0</v>
      </c>
      <c r="J25" s="163"/>
      <c r="K25" s="163"/>
      <c r="L25" s="163"/>
      <c r="M25" s="163"/>
      <c r="N25" s="163"/>
      <c r="O25" s="119" t="s">
        <v>16</v>
      </c>
      <c r="P25" s="106"/>
      <c r="Q25" s="106"/>
    </row>
    <row r="26" spans="1:17" ht="39" customHeight="1">
      <c r="A26" s="116"/>
      <c r="G26" s="118" t="s">
        <v>5</v>
      </c>
      <c r="I26" s="164">
        <f>交付申請書!AC9</f>
        <v>0</v>
      </c>
      <c r="J26" s="165"/>
      <c r="K26" s="165"/>
      <c r="L26" s="165"/>
      <c r="M26" s="165"/>
      <c r="N26" s="165"/>
      <c r="O26" s="165"/>
    </row>
    <row r="27" spans="1:17" ht="18.75" customHeight="1">
      <c r="A27" s="116"/>
    </row>
    <row r="28" spans="1:17" ht="18.75" customHeight="1">
      <c r="A28" s="116"/>
    </row>
    <row r="29" spans="1:17" ht="18.75" customHeight="1">
      <c r="A29" s="116"/>
    </row>
    <row r="30" spans="1:17" ht="18.75" customHeight="1">
      <c r="A30" s="166" t="s">
        <v>339</v>
      </c>
      <c r="B30" s="166"/>
      <c r="C30" s="166"/>
      <c r="D30" s="110" t="s">
        <v>340</v>
      </c>
      <c r="E30" s="117"/>
      <c r="F30" s="117"/>
      <c r="G30" s="117"/>
      <c r="H30" s="117"/>
      <c r="I30" s="117"/>
      <c r="J30" s="117"/>
      <c r="K30" s="117"/>
      <c r="L30" s="117"/>
      <c r="M30" s="117"/>
      <c r="N30" s="117"/>
      <c r="O30" s="117"/>
      <c r="P30" s="106"/>
      <c r="Q30" s="106"/>
    </row>
    <row r="31" spans="1:17" ht="50.25" customHeight="1">
      <c r="A31" s="155" t="s">
        <v>17</v>
      </c>
      <c r="B31" s="155"/>
      <c r="C31" s="155"/>
      <c r="D31" s="167"/>
      <c r="E31" s="168"/>
      <c r="F31" s="168"/>
      <c r="G31" s="169" t="s">
        <v>69</v>
      </c>
      <c r="H31" s="170"/>
      <c r="I31" s="157" t="s">
        <v>18</v>
      </c>
      <c r="J31" s="157"/>
      <c r="K31" s="167"/>
      <c r="L31" s="168"/>
      <c r="M31" s="168"/>
      <c r="N31" s="169" t="s">
        <v>341</v>
      </c>
      <c r="O31" s="170"/>
      <c r="P31" s="106"/>
      <c r="Q31" s="106"/>
    </row>
    <row r="32" spans="1:17" ht="39.75" customHeight="1">
      <c r="A32" s="155" t="s">
        <v>159</v>
      </c>
      <c r="B32" s="155"/>
      <c r="C32" s="155"/>
      <c r="D32" s="156"/>
      <c r="E32" s="156"/>
      <c r="F32" s="156"/>
      <c r="G32" s="156"/>
      <c r="H32" s="156"/>
      <c r="I32" s="157" t="s">
        <v>342</v>
      </c>
      <c r="J32" s="157"/>
      <c r="K32" s="156"/>
      <c r="L32" s="156"/>
      <c r="M32" s="156"/>
      <c r="N32" s="156"/>
      <c r="O32" s="156"/>
      <c r="P32" s="106"/>
      <c r="Q32" s="106"/>
    </row>
    <row r="33" spans="1:17" ht="45" customHeight="1">
      <c r="A33" s="155" t="s">
        <v>22</v>
      </c>
      <c r="B33" s="155"/>
      <c r="C33" s="155"/>
      <c r="D33" s="158" t="s">
        <v>343</v>
      </c>
      <c r="E33" s="159"/>
      <c r="F33" s="159"/>
      <c r="G33" s="159"/>
      <c r="H33" s="159"/>
      <c r="I33" s="157" t="s">
        <v>19</v>
      </c>
      <c r="J33" s="157"/>
      <c r="K33" s="156"/>
      <c r="L33" s="156"/>
      <c r="M33" s="156"/>
      <c r="N33" s="156"/>
      <c r="O33" s="156"/>
      <c r="P33" s="106"/>
      <c r="Q33" s="106"/>
    </row>
    <row r="34" spans="1:17" ht="24" customHeight="1">
      <c r="A34" s="151" t="s">
        <v>23</v>
      </c>
      <c r="B34" s="151"/>
      <c r="C34" s="151"/>
      <c r="D34" s="152"/>
      <c r="E34" s="152"/>
      <c r="F34" s="152"/>
      <c r="G34" s="152"/>
      <c r="H34" s="152"/>
      <c r="I34" s="152"/>
      <c r="J34" s="152"/>
      <c r="K34" s="152"/>
      <c r="L34" s="152"/>
      <c r="M34" s="152"/>
      <c r="N34" s="152"/>
      <c r="O34" s="152"/>
      <c r="P34" s="106"/>
      <c r="Q34" s="106"/>
    </row>
    <row r="35" spans="1:17" ht="45" customHeight="1">
      <c r="A35" s="153" t="s">
        <v>20</v>
      </c>
      <c r="B35" s="153"/>
      <c r="C35" s="153"/>
      <c r="D35" s="154"/>
      <c r="E35" s="154"/>
      <c r="F35" s="154"/>
      <c r="G35" s="154"/>
      <c r="H35" s="154"/>
      <c r="I35" s="154"/>
      <c r="J35" s="154"/>
      <c r="K35" s="154"/>
      <c r="L35" s="154"/>
      <c r="M35" s="154"/>
      <c r="N35" s="154"/>
      <c r="O35" s="154"/>
      <c r="P35" s="106"/>
      <c r="Q35" s="106"/>
    </row>
    <row r="36" spans="1:17" ht="18.75" customHeight="1">
      <c r="A36" s="116"/>
    </row>
    <row r="37" spans="1:17" ht="18.75" customHeight="1"/>
    <row r="38" spans="1:17" ht="18.75" customHeight="1"/>
    <row r="39" spans="1:17" ht="18.75" customHeight="1"/>
  </sheetData>
  <sheetProtection sheet="1" formatCells="0" selectLockedCells="1"/>
  <mergeCells count="28">
    <mergeCell ref="A21:O21"/>
    <mergeCell ref="A1:O1"/>
    <mergeCell ref="A5:O5"/>
    <mergeCell ref="D9:E9"/>
    <mergeCell ref="F9:J9"/>
    <mergeCell ref="A13:O14"/>
    <mergeCell ref="I24:O24"/>
    <mergeCell ref="I25:N25"/>
    <mergeCell ref="I26:O26"/>
    <mergeCell ref="A30:C30"/>
    <mergeCell ref="A31:C31"/>
    <mergeCell ref="D31:F31"/>
    <mergeCell ref="G31:H31"/>
    <mergeCell ref="I31:J31"/>
    <mergeCell ref="K31:M31"/>
    <mergeCell ref="N31:O31"/>
    <mergeCell ref="A34:C34"/>
    <mergeCell ref="D34:O34"/>
    <mergeCell ref="A35:C35"/>
    <mergeCell ref="D35:O35"/>
    <mergeCell ref="A32:C32"/>
    <mergeCell ref="D32:H32"/>
    <mergeCell ref="I32:J32"/>
    <mergeCell ref="K32:O32"/>
    <mergeCell ref="A33:C33"/>
    <mergeCell ref="D33:H33"/>
    <mergeCell ref="I33:J33"/>
    <mergeCell ref="K33:O33"/>
  </mergeCells>
  <phoneticPr fontId="2"/>
  <dataValidations count="3">
    <dataValidation imeMode="halfKatakana" allowBlank="1" showInputMessage="1" showErrorMessage="1" sqref="D34:O34" xr:uid="{00000000-0002-0000-0400-000000000000}"/>
    <dataValidation imeMode="halfAlpha" allowBlank="1" showInputMessage="1" showErrorMessage="1" errorTitle="口座番号" error="７桁の振込用口座番号をご記入ください。" sqref="K32:O33" xr:uid="{00000000-0002-0000-0400-000001000000}"/>
    <dataValidation allowBlank="1" showInputMessage="1" sqref="D33:H33 G31:H31 N31:O31" xr:uid="{00000000-0002-0000-0400-000003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F49"/>
  <sheetViews>
    <sheetView zoomScaleNormal="100" workbookViewId="0">
      <selection activeCell="B35" sqref="B35"/>
    </sheetView>
  </sheetViews>
  <sheetFormatPr defaultRowHeight="13.5"/>
  <cols>
    <col min="1" max="1" width="50.125" customWidth="1"/>
    <col min="4" max="4" width="9.75" customWidth="1"/>
    <col min="5" max="5" width="17.25" bestFit="1" customWidth="1"/>
    <col min="6" max="6" width="4.875" customWidth="1"/>
  </cols>
  <sheetData>
    <row r="1" spans="1:6">
      <c r="A1" t="s">
        <v>63</v>
      </c>
      <c r="B1">
        <v>2</v>
      </c>
      <c r="C1" t="s">
        <v>306</v>
      </c>
      <c r="E1" t="s">
        <v>140</v>
      </c>
    </row>
    <row r="2" spans="1:6">
      <c r="A2" t="s">
        <v>45</v>
      </c>
    </row>
    <row r="3" spans="1:6" ht="14.25" thickBot="1">
      <c r="A3" t="s">
        <v>318</v>
      </c>
      <c r="E3" t="s">
        <v>141</v>
      </c>
    </row>
    <row r="4" spans="1:6">
      <c r="A4" s="3" t="s">
        <v>61</v>
      </c>
      <c r="B4" s="4" t="s">
        <v>27</v>
      </c>
      <c r="E4" s="57" t="s">
        <v>145</v>
      </c>
      <c r="F4" s="1"/>
    </row>
    <row r="5" spans="1:6" ht="13.5" customHeight="1">
      <c r="A5" s="5" t="s">
        <v>40</v>
      </c>
      <c r="B5" s="6">
        <v>54300</v>
      </c>
      <c r="E5" s="58" t="s">
        <v>146</v>
      </c>
      <c r="F5" s="1"/>
    </row>
    <row r="6" spans="1:6" ht="13.5" customHeight="1">
      <c r="A6" s="5" t="s">
        <v>31</v>
      </c>
      <c r="B6" s="6">
        <v>54300</v>
      </c>
      <c r="E6" s="58" t="s">
        <v>147</v>
      </c>
      <c r="F6" s="1"/>
    </row>
    <row r="7" spans="1:6" ht="13.5" customHeight="1" thickBot="1">
      <c r="A7" s="5" t="s">
        <v>32</v>
      </c>
      <c r="B7" s="6">
        <v>54300</v>
      </c>
      <c r="E7" s="59" t="s">
        <v>148</v>
      </c>
      <c r="F7" s="1"/>
    </row>
    <row r="8" spans="1:6" ht="13.5" customHeight="1">
      <c r="A8" s="5" t="s">
        <v>41</v>
      </c>
      <c r="B8" s="6">
        <v>26700</v>
      </c>
    </row>
    <row r="9" spans="1:6" ht="13.5" customHeight="1" thickBot="1">
      <c r="A9" s="5" t="s">
        <v>33</v>
      </c>
      <c r="B9" s="6">
        <v>26700</v>
      </c>
      <c r="E9" t="s">
        <v>142</v>
      </c>
    </row>
    <row r="10" spans="1:6" ht="13.5" customHeight="1">
      <c r="A10" s="5" t="s">
        <v>34</v>
      </c>
      <c r="B10" s="6">
        <v>48600</v>
      </c>
      <c r="E10" s="57" t="s">
        <v>149</v>
      </c>
    </row>
    <row r="11" spans="1:6" ht="13.5" customHeight="1">
      <c r="A11" s="5" t="s">
        <v>35</v>
      </c>
      <c r="B11" s="6">
        <v>48600</v>
      </c>
      <c r="E11" s="58" t="s">
        <v>150</v>
      </c>
    </row>
    <row r="12" spans="1:6" ht="13.5" customHeight="1" thickBot="1">
      <c r="A12" s="5" t="s">
        <v>36</v>
      </c>
      <c r="B12" s="6">
        <v>48600</v>
      </c>
      <c r="E12" s="59" t="s">
        <v>151</v>
      </c>
    </row>
    <row r="13" spans="1:6" ht="13.5" customHeight="1">
      <c r="A13" s="5" t="s">
        <v>37</v>
      </c>
      <c r="B13" s="6">
        <v>26700</v>
      </c>
    </row>
    <row r="14" spans="1:6" ht="13.5" customHeight="1" thickBot="1">
      <c r="A14" s="5" t="s">
        <v>42</v>
      </c>
      <c r="B14" s="6">
        <v>26700</v>
      </c>
      <c r="E14" t="s">
        <v>144</v>
      </c>
    </row>
    <row r="15" spans="1:6" ht="13.5" customHeight="1">
      <c r="A15" s="5" t="s">
        <v>38</v>
      </c>
      <c r="B15" s="6">
        <v>26700</v>
      </c>
      <c r="E15" s="57" t="s">
        <v>152</v>
      </c>
    </row>
    <row r="16" spans="1:6" ht="13.5" customHeight="1">
      <c r="A16" s="5" t="s">
        <v>39</v>
      </c>
      <c r="B16" s="6">
        <v>48600</v>
      </c>
      <c r="E16" s="58" t="s">
        <v>153</v>
      </c>
    </row>
    <row r="17" spans="1:5">
      <c r="A17" s="60" t="s">
        <v>356</v>
      </c>
      <c r="B17" s="6">
        <v>26700</v>
      </c>
      <c r="E17" s="58" t="s">
        <v>154</v>
      </c>
    </row>
    <row r="18" spans="1:5" ht="13.5" customHeight="1" thickBot="1">
      <c r="A18" s="5" t="s">
        <v>43</v>
      </c>
      <c r="B18" s="6">
        <v>48600</v>
      </c>
      <c r="E18" s="59" t="s">
        <v>143</v>
      </c>
    </row>
    <row r="19" spans="1:5" ht="13.5" customHeight="1">
      <c r="A19" s="5" t="s">
        <v>44</v>
      </c>
      <c r="B19" s="6">
        <v>48600</v>
      </c>
    </row>
    <row r="20" spans="1:5" ht="13.5" customHeight="1">
      <c r="A20" s="5" t="s">
        <v>364</v>
      </c>
      <c r="B20" s="6">
        <v>54300</v>
      </c>
    </row>
    <row r="21" spans="1:5" ht="13.5" customHeight="1">
      <c r="A21" s="5" t="s">
        <v>308</v>
      </c>
      <c r="B21" s="6">
        <v>54300</v>
      </c>
    </row>
    <row r="22" spans="1:5" ht="13.5" customHeight="1">
      <c r="A22" s="5" t="s">
        <v>365</v>
      </c>
      <c r="B22" s="6">
        <v>54300</v>
      </c>
    </row>
    <row r="23" spans="1:5" ht="13.5" customHeight="1">
      <c r="A23" s="5" t="s">
        <v>321</v>
      </c>
      <c r="B23" s="6">
        <v>54300</v>
      </c>
    </row>
    <row r="24" spans="1:5" ht="13.5" customHeight="1" thickBot="1">
      <c r="A24" s="7" t="s">
        <v>322</v>
      </c>
      <c r="B24" s="8">
        <v>54300</v>
      </c>
    </row>
    <row r="25" spans="1:5" ht="14.25" thickBot="1">
      <c r="A25" t="s">
        <v>319</v>
      </c>
    </row>
    <row r="26" spans="1:5">
      <c r="A26" s="3" t="s">
        <v>62</v>
      </c>
      <c r="B26" s="4" t="s">
        <v>27</v>
      </c>
    </row>
    <row r="27" spans="1:5">
      <c r="A27" s="5" t="s">
        <v>347</v>
      </c>
      <c r="B27" s="6">
        <v>54100</v>
      </c>
    </row>
    <row r="28" spans="1:5">
      <c r="A28" s="5" t="s">
        <v>64</v>
      </c>
      <c r="B28" s="6">
        <v>34100</v>
      </c>
    </row>
    <row r="29" spans="1:5">
      <c r="A29" s="5" t="s">
        <v>325</v>
      </c>
      <c r="B29" s="6">
        <v>34100</v>
      </c>
    </row>
    <row r="30" spans="1:5">
      <c r="A30" s="5" t="s">
        <v>66</v>
      </c>
      <c r="B30" s="6">
        <v>34100</v>
      </c>
    </row>
    <row r="31" spans="1:5">
      <c r="A31" s="5" t="s">
        <v>67</v>
      </c>
      <c r="B31" s="6">
        <v>34100</v>
      </c>
    </row>
    <row r="32" spans="1:5">
      <c r="A32" s="5" t="s">
        <v>323</v>
      </c>
      <c r="B32" s="6">
        <v>34100</v>
      </c>
    </row>
    <row r="33" spans="1:2">
      <c r="A33" s="5" t="s">
        <v>324</v>
      </c>
      <c r="B33" s="6">
        <v>34100</v>
      </c>
    </row>
    <row r="34" spans="1:2">
      <c r="A34" s="5" t="s">
        <v>65</v>
      </c>
      <c r="B34" s="6">
        <v>33500</v>
      </c>
    </row>
    <row r="35" spans="1:2" ht="14.25" thickBot="1">
      <c r="A35" s="7" t="s">
        <v>68</v>
      </c>
      <c r="B35" s="8">
        <v>33500</v>
      </c>
    </row>
    <row r="36" spans="1:2">
      <c r="A36" s="57" t="s">
        <v>348</v>
      </c>
    </row>
    <row r="37" spans="1:2">
      <c r="A37" s="120" t="s">
        <v>64</v>
      </c>
    </row>
    <row r="38" spans="1:2">
      <c r="A38" s="120" t="s">
        <v>325</v>
      </c>
    </row>
    <row r="39" spans="1:2">
      <c r="A39" s="120" t="s">
        <v>66</v>
      </c>
    </row>
    <row r="40" spans="1:2">
      <c r="A40" s="120" t="s">
        <v>67</v>
      </c>
    </row>
    <row r="41" spans="1:2">
      <c r="A41" s="120" t="s">
        <v>323</v>
      </c>
    </row>
    <row r="42" spans="1:2" ht="14.25" thickBot="1">
      <c r="A42" s="121" t="s">
        <v>324</v>
      </c>
    </row>
    <row r="43" spans="1:2">
      <c r="A43" s="57" t="s">
        <v>352</v>
      </c>
    </row>
    <row r="44" spans="1:2">
      <c r="A44" s="58" t="s">
        <v>353</v>
      </c>
    </row>
    <row r="45" spans="1:2">
      <c r="A45" s="58" t="s">
        <v>33</v>
      </c>
    </row>
    <row r="46" spans="1:2">
      <c r="A46" s="58" t="s">
        <v>37</v>
      </c>
    </row>
    <row r="47" spans="1:2">
      <c r="A47" s="58" t="s">
        <v>354</v>
      </c>
    </row>
    <row r="48" spans="1:2">
      <c r="A48" s="58" t="s">
        <v>38</v>
      </c>
    </row>
    <row r="49" spans="1:1" ht="14.25" thickBot="1">
      <c r="A49" s="59" t="s">
        <v>355</v>
      </c>
    </row>
  </sheetData>
  <phoneticPr fontId="2"/>
  <dataValidations count="1">
    <dataValidation type="list" allowBlank="1" showInputMessage="1" showErrorMessage="1" sqref="C1" xr:uid="{00000000-0002-0000-0500-000000000000}">
      <formula1>IF($B$1=1,介護保険サービス種別,IF($B$1=2,障がい福祉サービス種別))</formula1>
    </dataValidation>
  </dataValidations>
  <printOptions horizontalCentered="1"/>
  <pageMargins left="0.74803149606299213" right="0.74803149606299213" top="0.78740157480314965" bottom="0.78740157480314965" header="0.51181102362204722" footer="0.51181102362204722"/>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Y515"/>
  <sheetViews>
    <sheetView view="pageLayout" zoomScaleNormal="100" zoomScaleSheetLayoutView="130" workbookViewId="0">
      <selection activeCell="H8" sqref="H8:AQ11"/>
    </sheetView>
  </sheetViews>
  <sheetFormatPr defaultRowHeight="13.5"/>
  <cols>
    <col min="1" max="1" width="3.75" style="44" customWidth="1"/>
    <col min="2" max="42" width="2.5" style="44" customWidth="1"/>
    <col min="43" max="43" width="2" style="44" customWidth="1"/>
    <col min="44" max="45" width="2.5" style="44" customWidth="1"/>
    <col min="46" max="46" width="3.875" style="44" customWidth="1"/>
    <col min="47" max="47" width="8" style="44" customWidth="1"/>
    <col min="48" max="48" width="11.5" style="44" customWidth="1"/>
    <col min="49" max="49" width="28.5" style="44" customWidth="1"/>
    <col min="50" max="50" width="11.625" style="44" customWidth="1"/>
    <col min="51" max="51" width="51.875" style="44" customWidth="1"/>
    <col min="52" max="159" width="2.5" style="44" customWidth="1"/>
    <col min="160" max="256" width="9" style="44"/>
    <col min="257" max="257" width="3.75" style="44" customWidth="1"/>
    <col min="258" max="298" width="2.5" style="44" customWidth="1"/>
    <col min="299" max="299" width="2" style="44" customWidth="1"/>
    <col min="300" max="301" width="2.5" style="44" customWidth="1"/>
    <col min="302" max="302" width="3.875" style="44" customWidth="1"/>
    <col min="303" max="304" width="8" style="44" customWidth="1"/>
    <col min="305" max="305" width="28.5" style="44" customWidth="1"/>
    <col min="306" max="306" width="28" style="44" customWidth="1"/>
    <col min="307" max="307" width="39.375" style="44" customWidth="1"/>
    <col min="308" max="415" width="2.5" style="44" customWidth="1"/>
    <col min="416" max="512" width="9" style="44"/>
    <col min="513" max="513" width="3.75" style="44" customWidth="1"/>
    <col min="514" max="554" width="2.5" style="44" customWidth="1"/>
    <col min="555" max="555" width="2" style="44" customWidth="1"/>
    <col min="556" max="557" width="2.5" style="44" customWidth="1"/>
    <col min="558" max="558" width="3.875" style="44" customWidth="1"/>
    <col min="559" max="560" width="8" style="44" customWidth="1"/>
    <col min="561" max="561" width="28.5" style="44" customWidth="1"/>
    <col min="562" max="562" width="28" style="44" customWidth="1"/>
    <col min="563" max="563" width="39.375" style="44" customWidth="1"/>
    <col min="564" max="671" width="2.5" style="44" customWidth="1"/>
    <col min="672" max="768" width="9" style="44"/>
    <col min="769" max="769" width="3.75" style="44" customWidth="1"/>
    <col min="770" max="810" width="2.5" style="44" customWidth="1"/>
    <col min="811" max="811" width="2" style="44" customWidth="1"/>
    <col min="812" max="813" width="2.5" style="44" customWidth="1"/>
    <col min="814" max="814" width="3.875" style="44" customWidth="1"/>
    <col min="815" max="816" width="8" style="44" customWidth="1"/>
    <col min="817" max="817" width="28.5" style="44" customWidth="1"/>
    <col min="818" max="818" width="28" style="44" customWidth="1"/>
    <col min="819" max="819" width="39.375" style="44" customWidth="1"/>
    <col min="820" max="927" width="2.5" style="44" customWidth="1"/>
    <col min="928" max="1024" width="9" style="44"/>
    <col min="1025" max="1025" width="3.75" style="44" customWidth="1"/>
    <col min="1026" max="1066" width="2.5" style="44" customWidth="1"/>
    <col min="1067" max="1067" width="2" style="44" customWidth="1"/>
    <col min="1068" max="1069" width="2.5" style="44" customWidth="1"/>
    <col min="1070" max="1070" width="3.875" style="44" customWidth="1"/>
    <col min="1071" max="1072" width="8" style="44" customWidth="1"/>
    <col min="1073" max="1073" width="28.5" style="44" customWidth="1"/>
    <col min="1074" max="1074" width="28" style="44" customWidth="1"/>
    <col min="1075" max="1075" width="39.375" style="44" customWidth="1"/>
    <col min="1076" max="1183" width="2.5" style="44" customWidth="1"/>
    <col min="1184" max="1280" width="9" style="44"/>
    <col min="1281" max="1281" width="3.75" style="44" customWidth="1"/>
    <col min="1282" max="1322" width="2.5" style="44" customWidth="1"/>
    <col min="1323" max="1323" width="2" style="44" customWidth="1"/>
    <col min="1324" max="1325" width="2.5" style="44" customWidth="1"/>
    <col min="1326" max="1326" width="3.875" style="44" customWidth="1"/>
    <col min="1327" max="1328" width="8" style="44" customWidth="1"/>
    <col min="1329" max="1329" width="28.5" style="44" customWidth="1"/>
    <col min="1330" max="1330" width="28" style="44" customWidth="1"/>
    <col min="1331" max="1331" width="39.375" style="44" customWidth="1"/>
    <col min="1332" max="1439" width="2.5" style="44" customWidth="1"/>
    <col min="1440" max="1536" width="9" style="44"/>
    <col min="1537" max="1537" width="3.75" style="44" customWidth="1"/>
    <col min="1538" max="1578" width="2.5" style="44" customWidth="1"/>
    <col min="1579" max="1579" width="2" style="44" customWidth="1"/>
    <col min="1580" max="1581" width="2.5" style="44" customWidth="1"/>
    <col min="1582" max="1582" width="3.875" style="44" customWidth="1"/>
    <col min="1583" max="1584" width="8" style="44" customWidth="1"/>
    <col min="1585" max="1585" width="28.5" style="44" customWidth="1"/>
    <col min="1586" max="1586" width="28" style="44" customWidth="1"/>
    <col min="1587" max="1587" width="39.375" style="44" customWidth="1"/>
    <col min="1588" max="1695" width="2.5" style="44" customWidth="1"/>
    <col min="1696" max="1792" width="9" style="44"/>
    <col min="1793" max="1793" width="3.75" style="44" customWidth="1"/>
    <col min="1794" max="1834" width="2.5" style="44" customWidth="1"/>
    <col min="1835" max="1835" width="2" style="44" customWidth="1"/>
    <col min="1836" max="1837" width="2.5" style="44" customWidth="1"/>
    <col min="1838" max="1838" width="3.875" style="44" customWidth="1"/>
    <col min="1839" max="1840" width="8" style="44" customWidth="1"/>
    <col min="1841" max="1841" width="28.5" style="44" customWidth="1"/>
    <col min="1842" max="1842" width="28" style="44" customWidth="1"/>
    <col min="1843" max="1843" width="39.375" style="44" customWidth="1"/>
    <col min="1844" max="1951" width="2.5" style="44" customWidth="1"/>
    <col min="1952" max="2048" width="9" style="44"/>
    <col min="2049" max="2049" width="3.75" style="44" customWidth="1"/>
    <col min="2050" max="2090" width="2.5" style="44" customWidth="1"/>
    <col min="2091" max="2091" width="2" style="44" customWidth="1"/>
    <col min="2092" max="2093" width="2.5" style="44" customWidth="1"/>
    <col min="2094" max="2094" width="3.875" style="44" customWidth="1"/>
    <col min="2095" max="2096" width="8" style="44" customWidth="1"/>
    <col min="2097" max="2097" width="28.5" style="44" customWidth="1"/>
    <col min="2098" max="2098" width="28" style="44" customWidth="1"/>
    <col min="2099" max="2099" width="39.375" style="44" customWidth="1"/>
    <col min="2100" max="2207" width="2.5" style="44" customWidth="1"/>
    <col min="2208" max="2304" width="9" style="44"/>
    <col min="2305" max="2305" width="3.75" style="44" customWidth="1"/>
    <col min="2306" max="2346" width="2.5" style="44" customWidth="1"/>
    <col min="2347" max="2347" width="2" style="44" customWidth="1"/>
    <col min="2348" max="2349" width="2.5" style="44" customWidth="1"/>
    <col min="2350" max="2350" width="3.875" style="44" customWidth="1"/>
    <col min="2351" max="2352" width="8" style="44" customWidth="1"/>
    <col min="2353" max="2353" width="28.5" style="44" customWidth="1"/>
    <col min="2354" max="2354" width="28" style="44" customWidth="1"/>
    <col min="2355" max="2355" width="39.375" style="44" customWidth="1"/>
    <col min="2356" max="2463" width="2.5" style="44" customWidth="1"/>
    <col min="2464" max="2560" width="9" style="44"/>
    <col min="2561" max="2561" width="3.75" style="44" customWidth="1"/>
    <col min="2562" max="2602" width="2.5" style="44" customWidth="1"/>
    <col min="2603" max="2603" width="2" style="44" customWidth="1"/>
    <col min="2604" max="2605" width="2.5" style="44" customWidth="1"/>
    <col min="2606" max="2606" width="3.875" style="44" customWidth="1"/>
    <col min="2607" max="2608" width="8" style="44" customWidth="1"/>
    <col min="2609" max="2609" width="28.5" style="44" customWidth="1"/>
    <col min="2610" max="2610" width="28" style="44" customWidth="1"/>
    <col min="2611" max="2611" width="39.375" style="44" customWidth="1"/>
    <col min="2612" max="2719" width="2.5" style="44" customWidth="1"/>
    <col min="2720" max="2816" width="9" style="44"/>
    <col min="2817" max="2817" width="3.75" style="44" customWidth="1"/>
    <col min="2818" max="2858" width="2.5" style="44" customWidth="1"/>
    <col min="2859" max="2859" width="2" style="44" customWidth="1"/>
    <col min="2860" max="2861" width="2.5" style="44" customWidth="1"/>
    <col min="2862" max="2862" width="3.875" style="44" customWidth="1"/>
    <col min="2863" max="2864" width="8" style="44" customWidth="1"/>
    <col min="2865" max="2865" width="28.5" style="44" customWidth="1"/>
    <col min="2866" max="2866" width="28" style="44" customWidth="1"/>
    <col min="2867" max="2867" width="39.375" style="44" customWidth="1"/>
    <col min="2868" max="2975" width="2.5" style="44" customWidth="1"/>
    <col min="2976" max="3072" width="9" style="44"/>
    <col min="3073" max="3073" width="3.75" style="44" customWidth="1"/>
    <col min="3074" max="3114" width="2.5" style="44" customWidth="1"/>
    <col min="3115" max="3115" width="2" style="44" customWidth="1"/>
    <col min="3116" max="3117" width="2.5" style="44" customWidth="1"/>
    <col min="3118" max="3118" width="3.875" style="44" customWidth="1"/>
    <col min="3119" max="3120" width="8" style="44" customWidth="1"/>
    <col min="3121" max="3121" width="28.5" style="44" customWidth="1"/>
    <col min="3122" max="3122" width="28" style="44" customWidth="1"/>
    <col min="3123" max="3123" width="39.375" style="44" customWidth="1"/>
    <col min="3124" max="3231" width="2.5" style="44" customWidth="1"/>
    <col min="3232" max="3328" width="9" style="44"/>
    <col min="3329" max="3329" width="3.75" style="44" customWidth="1"/>
    <col min="3330" max="3370" width="2.5" style="44" customWidth="1"/>
    <col min="3371" max="3371" width="2" style="44" customWidth="1"/>
    <col min="3372" max="3373" width="2.5" style="44" customWidth="1"/>
    <col min="3374" max="3374" width="3.875" style="44" customWidth="1"/>
    <col min="3375" max="3376" width="8" style="44" customWidth="1"/>
    <col min="3377" max="3377" width="28.5" style="44" customWidth="1"/>
    <col min="3378" max="3378" width="28" style="44" customWidth="1"/>
    <col min="3379" max="3379" width="39.375" style="44" customWidth="1"/>
    <col min="3380" max="3487" width="2.5" style="44" customWidth="1"/>
    <col min="3488" max="3584" width="9" style="44"/>
    <col min="3585" max="3585" width="3.75" style="44" customWidth="1"/>
    <col min="3586" max="3626" width="2.5" style="44" customWidth="1"/>
    <col min="3627" max="3627" width="2" style="44" customWidth="1"/>
    <col min="3628" max="3629" width="2.5" style="44" customWidth="1"/>
    <col min="3630" max="3630" width="3.875" style="44" customWidth="1"/>
    <col min="3631" max="3632" width="8" style="44" customWidth="1"/>
    <col min="3633" max="3633" width="28.5" style="44" customWidth="1"/>
    <col min="3634" max="3634" width="28" style="44" customWidth="1"/>
    <col min="3635" max="3635" width="39.375" style="44" customWidth="1"/>
    <col min="3636" max="3743" width="2.5" style="44" customWidth="1"/>
    <col min="3744" max="3840" width="9" style="44"/>
    <col min="3841" max="3841" width="3.75" style="44" customWidth="1"/>
    <col min="3842" max="3882" width="2.5" style="44" customWidth="1"/>
    <col min="3883" max="3883" width="2" style="44" customWidth="1"/>
    <col min="3884" max="3885" width="2.5" style="44" customWidth="1"/>
    <col min="3886" max="3886" width="3.875" style="44" customWidth="1"/>
    <col min="3887" max="3888" width="8" style="44" customWidth="1"/>
    <col min="3889" max="3889" width="28.5" style="44" customWidth="1"/>
    <col min="3890" max="3890" width="28" style="44" customWidth="1"/>
    <col min="3891" max="3891" width="39.375" style="44" customWidth="1"/>
    <col min="3892" max="3999" width="2.5" style="44" customWidth="1"/>
    <col min="4000" max="4096" width="9" style="44"/>
    <col min="4097" max="4097" width="3.75" style="44" customWidth="1"/>
    <col min="4098" max="4138" width="2.5" style="44" customWidth="1"/>
    <col min="4139" max="4139" width="2" style="44" customWidth="1"/>
    <col min="4140" max="4141" width="2.5" style="44" customWidth="1"/>
    <col min="4142" max="4142" width="3.875" style="44" customWidth="1"/>
    <col min="4143" max="4144" width="8" style="44" customWidth="1"/>
    <col min="4145" max="4145" width="28.5" style="44" customWidth="1"/>
    <col min="4146" max="4146" width="28" style="44" customWidth="1"/>
    <col min="4147" max="4147" width="39.375" style="44" customWidth="1"/>
    <col min="4148" max="4255" width="2.5" style="44" customWidth="1"/>
    <col min="4256" max="4352" width="9" style="44"/>
    <col min="4353" max="4353" width="3.75" style="44" customWidth="1"/>
    <col min="4354" max="4394" width="2.5" style="44" customWidth="1"/>
    <col min="4395" max="4395" width="2" style="44" customWidth="1"/>
    <col min="4396" max="4397" width="2.5" style="44" customWidth="1"/>
    <col min="4398" max="4398" width="3.875" style="44" customWidth="1"/>
    <col min="4399" max="4400" width="8" style="44" customWidth="1"/>
    <col min="4401" max="4401" width="28.5" style="44" customWidth="1"/>
    <col min="4402" max="4402" width="28" style="44" customWidth="1"/>
    <col min="4403" max="4403" width="39.375" style="44" customWidth="1"/>
    <col min="4404" max="4511" width="2.5" style="44" customWidth="1"/>
    <col min="4512" max="4608" width="9" style="44"/>
    <col min="4609" max="4609" width="3.75" style="44" customWidth="1"/>
    <col min="4610" max="4650" width="2.5" style="44" customWidth="1"/>
    <col min="4651" max="4651" width="2" style="44" customWidth="1"/>
    <col min="4652" max="4653" width="2.5" style="44" customWidth="1"/>
    <col min="4654" max="4654" width="3.875" style="44" customWidth="1"/>
    <col min="4655" max="4656" width="8" style="44" customWidth="1"/>
    <col min="4657" max="4657" width="28.5" style="44" customWidth="1"/>
    <col min="4658" max="4658" width="28" style="44" customWidth="1"/>
    <col min="4659" max="4659" width="39.375" style="44" customWidth="1"/>
    <col min="4660" max="4767" width="2.5" style="44" customWidth="1"/>
    <col min="4768" max="4864" width="9" style="44"/>
    <col min="4865" max="4865" width="3.75" style="44" customWidth="1"/>
    <col min="4866" max="4906" width="2.5" style="44" customWidth="1"/>
    <col min="4907" max="4907" width="2" style="44" customWidth="1"/>
    <col min="4908" max="4909" width="2.5" style="44" customWidth="1"/>
    <col min="4910" max="4910" width="3.875" style="44" customWidth="1"/>
    <col min="4911" max="4912" width="8" style="44" customWidth="1"/>
    <col min="4913" max="4913" width="28.5" style="44" customWidth="1"/>
    <col min="4914" max="4914" width="28" style="44" customWidth="1"/>
    <col min="4915" max="4915" width="39.375" style="44" customWidth="1"/>
    <col min="4916" max="5023" width="2.5" style="44" customWidth="1"/>
    <col min="5024" max="5120" width="9" style="44"/>
    <col min="5121" max="5121" width="3.75" style="44" customWidth="1"/>
    <col min="5122" max="5162" width="2.5" style="44" customWidth="1"/>
    <col min="5163" max="5163" width="2" style="44" customWidth="1"/>
    <col min="5164" max="5165" width="2.5" style="44" customWidth="1"/>
    <col min="5166" max="5166" width="3.875" style="44" customWidth="1"/>
    <col min="5167" max="5168" width="8" style="44" customWidth="1"/>
    <col min="5169" max="5169" width="28.5" style="44" customWidth="1"/>
    <col min="5170" max="5170" width="28" style="44" customWidth="1"/>
    <col min="5171" max="5171" width="39.375" style="44" customWidth="1"/>
    <col min="5172" max="5279" width="2.5" style="44" customWidth="1"/>
    <col min="5280" max="5376" width="9" style="44"/>
    <col min="5377" max="5377" width="3.75" style="44" customWidth="1"/>
    <col min="5378" max="5418" width="2.5" style="44" customWidth="1"/>
    <col min="5419" max="5419" width="2" style="44" customWidth="1"/>
    <col min="5420" max="5421" width="2.5" style="44" customWidth="1"/>
    <col min="5422" max="5422" width="3.875" style="44" customWidth="1"/>
    <col min="5423" max="5424" width="8" style="44" customWidth="1"/>
    <col min="5425" max="5425" width="28.5" style="44" customWidth="1"/>
    <col min="5426" max="5426" width="28" style="44" customWidth="1"/>
    <col min="5427" max="5427" width="39.375" style="44" customWidth="1"/>
    <col min="5428" max="5535" width="2.5" style="44" customWidth="1"/>
    <col min="5536" max="5632" width="9" style="44"/>
    <col min="5633" max="5633" width="3.75" style="44" customWidth="1"/>
    <col min="5634" max="5674" width="2.5" style="44" customWidth="1"/>
    <col min="5675" max="5675" width="2" style="44" customWidth="1"/>
    <col min="5676" max="5677" width="2.5" style="44" customWidth="1"/>
    <col min="5678" max="5678" width="3.875" style="44" customWidth="1"/>
    <col min="5679" max="5680" width="8" style="44" customWidth="1"/>
    <col min="5681" max="5681" width="28.5" style="44" customWidth="1"/>
    <col min="5682" max="5682" width="28" style="44" customWidth="1"/>
    <col min="5683" max="5683" width="39.375" style="44" customWidth="1"/>
    <col min="5684" max="5791" width="2.5" style="44" customWidth="1"/>
    <col min="5792" max="5888" width="9" style="44"/>
    <col min="5889" max="5889" width="3.75" style="44" customWidth="1"/>
    <col min="5890" max="5930" width="2.5" style="44" customWidth="1"/>
    <col min="5931" max="5931" width="2" style="44" customWidth="1"/>
    <col min="5932" max="5933" width="2.5" style="44" customWidth="1"/>
    <col min="5934" max="5934" width="3.875" style="44" customWidth="1"/>
    <col min="5935" max="5936" width="8" style="44" customWidth="1"/>
    <col min="5937" max="5937" width="28.5" style="44" customWidth="1"/>
    <col min="5938" max="5938" width="28" style="44" customWidth="1"/>
    <col min="5939" max="5939" width="39.375" style="44" customWidth="1"/>
    <col min="5940" max="6047" width="2.5" style="44" customWidth="1"/>
    <col min="6048" max="6144" width="9" style="44"/>
    <col min="6145" max="6145" width="3.75" style="44" customWidth="1"/>
    <col min="6146" max="6186" width="2.5" style="44" customWidth="1"/>
    <col min="6187" max="6187" width="2" style="44" customWidth="1"/>
    <col min="6188" max="6189" width="2.5" style="44" customWidth="1"/>
    <col min="6190" max="6190" width="3.875" style="44" customWidth="1"/>
    <col min="6191" max="6192" width="8" style="44" customWidth="1"/>
    <col min="6193" max="6193" width="28.5" style="44" customWidth="1"/>
    <col min="6194" max="6194" width="28" style="44" customWidth="1"/>
    <col min="6195" max="6195" width="39.375" style="44" customWidth="1"/>
    <col min="6196" max="6303" width="2.5" style="44" customWidth="1"/>
    <col min="6304" max="6400" width="9" style="44"/>
    <col min="6401" max="6401" width="3.75" style="44" customWidth="1"/>
    <col min="6402" max="6442" width="2.5" style="44" customWidth="1"/>
    <col min="6443" max="6443" width="2" style="44" customWidth="1"/>
    <col min="6444" max="6445" width="2.5" style="44" customWidth="1"/>
    <col min="6446" max="6446" width="3.875" style="44" customWidth="1"/>
    <col min="6447" max="6448" width="8" style="44" customWidth="1"/>
    <col min="6449" max="6449" width="28.5" style="44" customWidth="1"/>
    <col min="6450" max="6450" width="28" style="44" customWidth="1"/>
    <col min="6451" max="6451" width="39.375" style="44" customWidth="1"/>
    <col min="6452" max="6559" width="2.5" style="44" customWidth="1"/>
    <col min="6560" max="6656" width="9" style="44"/>
    <col min="6657" max="6657" width="3.75" style="44" customWidth="1"/>
    <col min="6658" max="6698" width="2.5" style="44" customWidth="1"/>
    <col min="6699" max="6699" width="2" style="44" customWidth="1"/>
    <col min="6700" max="6701" width="2.5" style="44" customWidth="1"/>
    <col min="6702" max="6702" width="3.875" style="44" customWidth="1"/>
    <col min="6703" max="6704" width="8" style="44" customWidth="1"/>
    <col min="6705" max="6705" width="28.5" style="44" customWidth="1"/>
    <col min="6706" max="6706" width="28" style="44" customWidth="1"/>
    <col min="6707" max="6707" width="39.375" style="44" customWidth="1"/>
    <col min="6708" max="6815" width="2.5" style="44" customWidth="1"/>
    <col min="6816" max="6912" width="9" style="44"/>
    <col min="6913" max="6913" width="3.75" style="44" customWidth="1"/>
    <col min="6914" max="6954" width="2.5" style="44" customWidth="1"/>
    <col min="6955" max="6955" width="2" style="44" customWidth="1"/>
    <col min="6956" max="6957" width="2.5" style="44" customWidth="1"/>
    <col min="6958" max="6958" width="3.875" style="44" customWidth="1"/>
    <col min="6959" max="6960" width="8" style="44" customWidth="1"/>
    <col min="6961" max="6961" width="28.5" style="44" customWidth="1"/>
    <col min="6962" max="6962" width="28" style="44" customWidth="1"/>
    <col min="6963" max="6963" width="39.375" style="44" customWidth="1"/>
    <col min="6964" max="7071" width="2.5" style="44" customWidth="1"/>
    <col min="7072" max="7168" width="9" style="44"/>
    <col min="7169" max="7169" width="3.75" style="44" customWidth="1"/>
    <col min="7170" max="7210" width="2.5" style="44" customWidth="1"/>
    <col min="7211" max="7211" width="2" style="44" customWidth="1"/>
    <col min="7212" max="7213" width="2.5" style="44" customWidth="1"/>
    <col min="7214" max="7214" width="3.875" style="44" customWidth="1"/>
    <col min="7215" max="7216" width="8" style="44" customWidth="1"/>
    <col min="7217" max="7217" width="28.5" style="44" customWidth="1"/>
    <col min="7218" max="7218" width="28" style="44" customWidth="1"/>
    <col min="7219" max="7219" width="39.375" style="44" customWidth="1"/>
    <col min="7220" max="7327" width="2.5" style="44" customWidth="1"/>
    <col min="7328" max="7424" width="9" style="44"/>
    <col min="7425" max="7425" width="3.75" style="44" customWidth="1"/>
    <col min="7426" max="7466" width="2.5" style="44" customWidth="1"/>
    <col min="7467" max="7467" width="2" style="44" customWidth="1"/>
    <col min="7468" max="7469" width="2.5" style="44" customWidth="1"/>
    <col min="7470" max="7470" width="3.875" style="44" customWidth="1"/>
    <col min="7471" max="7472" width="8" style="44" customWidth="1"/>
    <col min="7473" max="7473" width="28.5" style="44" customWidth="1"/>
    <col min="7474" max="7474" width="28" style="44" customWidth="1"/>
    <col min="7475" max="7475" width="39.375" style="44" customWidth="1"/>
    <col min="7476" max="7583" width="2.5" style="44" customWidth="1"/>
    <col min="7584" max="7680" width="9" style="44"/>
    <col min="7681" max="7681" width="3.75" style="44" customWidth="1"/>
    <col min="7682" max="7722" width="2.5" style="44" customWidth="1"/>
    <col min="7723" max="7723" width="2" style="44" customWidth="1"/>
    <col min="7724" max="7725" width="2.5" style="44" customWidth="1"/>
    <col min="7726" max="7726" width="3.875" style="44" customWidth="1"/>
    <col min="7727" max="7728" width="8" style="44" customWidth="1"/>
    <col min="7729" max="7729" width="28.5" style="44" customWidth="1"/>
    <col min="7730" max="7730" width="28" style="44" customWidth="1"/>
    <col min="7731" max="7731" width="39.375" style="44" customWidth="1"/>
    <col min="7732" max="7839" width="2.5" style="44" customWidth="1"/>
    <col min="7840" max="7936" width="9" style="44"/>
    <col min="7937" max="7937" width="3.75" style="44" customWidth="1"/>
    <col min="7938" max="7978" width="2.5" style="44" customWidth="1"/>
    <col min="7979" max="7979" width="2" style="44" customWidth="1"/>
    <col min="7980" max="7981" width="2.5" style="44" customWidth="1"/>
    <col min="7982" max="7982" width="3.875" style="44" customWidth="1"/>
    <col min="7983" max="7984" width="8" style="44" customWidth="1"/>
    <col min="7985" max="7985" width="28.5" style="44" customWidth="1"/>
    <col min="7986" max="7986" width="28" style="44" customWidth="1"/>
    <col min="7987" max="7987" width="39.375" style="44" customWidth="1"/>
    <col min="7988" max="8095" width="2.5" style="44" customWidth="1"/>
    <col min="8096" max="8192" width="9" style="44"/>
    <col min="8193" max="8193" width="3.75" style="44" customWidth="1"/>
    <col min="8194" max="8234" width="2.5" style="44" customWidth="1"/>
    <col min="8235" max="8235" width="2" style="44" customWidth="1"/>
    <col min="8236" max="8237" width="2.5" style="44" customWidth="1"/>
    <col min="8238" max="8238" width="3.875" style="44" customWidth="1"/>
    <col min="8239" max="8240" width="8" style="44" customWidth="1"/>
    <col min="8241" max="8241" width="28.5" style="44" customWidth="1"/>
    <col min="8242" max="8242" width="28" style="44" customWidth="1"/>
    <col min="8243" max="8243" width="39.375" style="44" customWidth="1"/>
    <col min="8244" max="8351" width="2.5" style="44" customWidth="1"/>
    <col min="8352" max="8448" width="9" style="44"/>
    <col min="8449" max="8449" width="3.75" style="44" customWidth="1"/>
    <col min="8450" max="8490" width="2.5" style="44" customWidth="1"/>
    <col min="8491" max="8491" width="2" style="44" customWidth="1"/>
    <col min="8492" max="8493" width="2.5" style="44" customWidth="1"/>
    <col min="8494" max="8494" width="3.875" style="44" customWidth="1"/>
    <col min="8495" max="8496" width="8" style="44" customWidth="1"/>
    <col min="8497" max="8497" width="28.5" style="44" customWidth="1"/>
    <col min="8498" max="8498" width="28" style="44" customWidth="1"/>
    <col min="8499" max="8499" width="39.375" style="44" customWidth="1"/>
    <col min="8500" max="8607" width="2.5" style="44" customWidth="1"/>
    <col min="8608" max="8704" width="9" style="44"/>
    <col min="8705" max="8705" width="3.75" style="44" customWidth="1"/>
    <col min="8706" max="8746" width="2.5" style="44" customWidth="1"/>
    <col min="8747" max="8747" width="2" style="44" customWidth="1"/>
    <col min="8748" max="8749" width="2.5" style="44" customWidth="1"/>
    <col min="8750" max="8750" width="3.875" style="44" customWidth="1"/>
    <col min="8751" max="8752" width="8" style="44" customWidth="1"/>
    <col min="8753" max="8753" width="28.5" style="44" customWidth="1"/>
    <col min="8754" max="8754" width="28" style="44" customWidth="1"/>
    <col min="8755" max="8755" width="39.375" style="44" customWidth="1"/>
    <col min="8756" max="8863" width="2.5" style="44" customWidth="1"/>
    <col min="8864" max="8960" width="9" style="44"/>
    <col min="8961" max="8961" width="3.75" style="44" customWidth="1"/>
    <col min="8962" max="9002" width="2.5" style="44" customWidth="1"/>
    <col min="9003" max="9003" width="2" style="44" customWidth="1"/>
    <col min="9004" max="9005" width="2.5" style="44" customWidth="1"/>
    <col min="9006" max="9006" width="3.875" style="44" customWidth="1"/>
    <col min="9007" max="9008" width="8" style="44" customWidth="1"/>
    <col min="9009" max="9009" width="28.5" style="44" customWidth="1"/>
    <col min="9010" max="9010" width="28" style="44" customWidth="1"/>
    <col min="9011" max="9011" width="39.375" style="44" customWidth="1"/>
    <col min="9012" max="9119" width="2.5" style="44" customWidth="1"/>
    <col min="9120" max="9216" width="9" style="44"/>
    <col min="9217" max="9217" width="3.75" style="44" customWidth="1"/>
    <col min="9218" max="9258" width="2.5" style="44" customWidth="1"/>
    <col min="9259" max="9259" width="2" style="44" customWidth="1"/>
    <col min="9260" max="9261" width="2.5" style="44" customWidth="1"/>
    <col min="9262" max="9262" width="3.875" style="44" customWidth="1"/>
    <col min="9263" max="9264" width="8" style="44" customWidth="1"/>
    <col min="9265" max="9265" width="28.5" style="44" customWidth="1"/>
    <col min="9266" max="9266" width="28" style="44" customWidth="1"/>
    <col min="9267" max="9267" width="39.375" style="44" customWidth="1"/>
    <col min="9268" max="9375" width="2.5" style="44" customWidth="1"/>
    <col min="9376" max="9472" width="9" style="44"/>
    <col min="9473" max="9473" width="3.75" style="44" customWidth="1"/>
    <col min="9474" max="9514" width="2.5" style="44" customWidth="1"/>
    <col min="9515" max="9515" width="2" style="44" customWidth="1"/>
    <col min="9516" max="9517" width="2.5" style="44" customWidth="1"/>
    <col min="9518" max="9518" width="3.875" style="44" customWidth="1"/>
    <col min="9519" max="9520" width="8" style="44" customWidth="1"/>
    <col min="9521" max="9521" width="28.5" style="44" customWidth="1"/>
    <col min="9522" max="9522" width="28" style="44" customWidth="1"/>
    <col min="9523" max="9523" width="39.375" style="44" customWidth="1"/>
    <col min="9524" max="9631" width="2.5" style="44" customWidth="1"/>
    <col min="9632" max="9728" width="9" style="44"/>
    <col min="9729" max="9729" width="3.75" style="44" customWidth="1"/>
    <col min="9730" max="9770" width="2.5" style="44" customWidth="1"/>
    <col min="9771" max="9771" width="2" style="44" customWidth="1"/>
    <col min="9772" max="9773" width="2.5" style="44" customWidth="1"/>
    <col min="9774" max="9774" width="3.875" style="44" customWidth="1"/>
    <col min="9775" max="9776" width="8" style="44" customWidth="1"/>
    <col min="9777" max="9777" width="28.5" style="44" customWidth="1"/>
    <col min="9778" max="9778" width="28" style="44" customWidth="1"/>
    <col min="9779" max="9779" width="39.375" style="44" customWidth="1"/>
    <col min="9780" max="9887" width="2.5" style="44" customWidth="1"/>
    <col min="9888" max="9984" width="9" style="44"/>
    <col min="9985" max="9985" width="3.75" style="44" customWidth="1"/>
    <col min="9986" max="10026" width="2.5" style="44" customWidth="1"/>
    <col min="10027" max="10027" width="2" style="44" customWidth="1"/>
    <col min="10028" max="10029" width="2.5" style="44" customWidth="1"/>
    <col min="10030" max="10030" width="3.875" style="44" customWidth="1"/>
    <col min="10031" max="10032" width="8" style="44" customWidth="1"/>
    <col min="10033" max="10033" width="28.5" style="44" customWidth="1"/>
    <col min="10034" max="10034" width="28" style="44" customWidth="1"/>
    <col min="10035" max="10035" width="39.375" style="44" customWidth="1"/>
    <col min="10036" max="10143" width="2.5" style="44" customWidth="1"/>
    <col min="10144" max="10240" width="9" style="44"/>
    <col min="10241" max="10241" width="3.75" style="44" customWidth="1"/>
    <col min="10242" max="10282" width="2.5" style="44" customWidth="1"/>
    <col min="10283" max="10283" width="2" style="44" customWidth="1"/>
    <col min="10284" max="10285" width="2.5" style="44" customWidth="1"/>
    <col min="10286" max="10286" width="3.875" style="44" customWidth="1"/>
    <col min="10287" max="10288" width="8" style="44" customWidth="1"/>
    <col min="10289" max="10289" width="28.5" style="44" customWidth="1"/>
    <col min="10290" max="10290" width="28" style="44" customWidth="1"/>
    <col min="10291" max="10291" width="39.375" style="44" customWidth="1"/>
    <col min="10292" max="10399" width="2.5" style="44" customWidth="1"/>
    <col min="10400" max="10496" width="9" style="44"/>
    <col min="10497" max="10497" width="3.75" style="44" customWidth="1"/>
    <col min="10498" max="10538" width="2.5" style="44" customWidth="1"/>
    <col min="10539" max="10539" width="2" style="44" customWidth="1"/>
    <col min="10540" max="10541" width="2.5" style="44" customWidth="1"/>
    <col min="10542" max="10542" width="3.875" style="44" customWidth="1"/>
    <col min="10543" max="10544" width="8" style="44" customWidth="1"/>
    <col min="10545" max="10545" width="28.5" style="44" customWidth="1"/>
    <col min="10546" max="10546" width="28" style="44" customWidth="1"/>
    <col min="10547" max="10547" width="39.375" style="44" customWidth="1"/>
    <col min="10548" max="10655" width="2.5" style="44" customWidth="1"/>
    <col min="10656" max="10752" width="9" style="44"/>
    <col min="10753" max="10753" width="3.75" style="44" customWidth="1"/>
    <col min="10754" max="10794" width="2.5" style="44" customWidth="1"/>
    <col min="10795" max="10795" width="2" style="44" customWidth="1"/>
    <col min="10796" max="10797" width="2.5" style="44" customWidth="1"/>
    <col min="10798" max="10798" width="3.875" style="44" customWidth="1"/>
    <col min="10799" max="10800" width="8" style="44" customWidth="1"/>
    <col min="10801" max="10801" width="28.5" style="44" customWidth="1"/>
    <col min="10802" max="10802" width="28" style="44" customWidth="1"/>
    <col min="10803" max="10803" width="39.375" style="44" customWidth="1"/>
    <col min="10804" max="10911" width="2.5" style="44" customWidth="1"/>
    <col min="10912" max="11008" width="9" style="44"/>
    <col min="11009" max="11009" width="3.75" style="44" customWidth="1"/>
    <col min="11010" max="11050" width="2.5" style="44" customWidth="1"/>
    <col min="11051" max="11051" width="2" style="44" customWidth="1"/>
    <col min="11052" max="11053" width="2.5" style="44" customWidth="1"/>
    <col min="11054" max="11054" width="3.875" style="44" customWidth="1"/>
    <col min="11055" max="11056" width="8" style="44" customWidth="1"/>
    <col min="11057" max="11057" width="28.5" style="44" customWidth="1"/>
    <col min="11058" max="11058" width="28" style="44" customWidth="1"/>
    <col min="11059" max="11059" width="39.375" style="44" customWidth="1"/>
    <col min="11060" max="11167" width="2.5" style="44" customWidth="1"/>
    <col min="11168" max="11264" width="9" style="44"/>
    <col min="11265" max="11265" width="3.75" style="44" customWidth="1"/>
    <col min="11266" max="11306" width="2.5" style="44" customWidth="1"/>
    <col min="11307" max="11307" width="2" style="44" customWidth="1"/>
    <col min="11308" max="11309" width="2.5" style="44" customWidth="1"/>
    <col min="11310" max="11310" width="3.875" style="44" customWidth="1"/>
    <col min="11311" max="11312" width="8" style="44" customWidth="1"/>
    <col min="11313" max="11313" width="28.5" style="44" customWidth="1"/>
    <col min="11314" max="11314" width="28" style="44" customWidth="1"/>
    <col min="11315" max="11315" width="39.375" style="44" customWidth="1"/>
    <col min="11316" max="11423" width="2.5" style="44" customWidth="1"/>
    <col min="11424" max="11520" width="9" style="44"/>
    <col min="11521" max="11521" width="3.75" style="44" customWidth="1"/>
    <col min="11522" max="11562" width="2.5" style="44" customWidth="1"/>
    <col min="11563" max="11563" width="2" style="44" customWidth="1"/>
    <col min="11564" max="11565" width="2.5" style="44" customWidth="1"/>
    <col min="11566" max="11566" width="3.875" style="44" customWidth="1"/>
    <col min="11567" max="11568" width="8" style="44" customWidth="1"/>
    <col min="11569" max="11569" width="28.5" style="44" customWidth="1"/>
    <col min="11570" max="11570" width="28" style="44" customWidth="1"/>
    <col min="11571" max="11571" width="39.375" style="44" customWidth="1"/>
    <col min="11572" max="11679" width="2.5" style="44" customWidth="1"/>
    <col min="11680" max="11776" width="9" style="44"/>
    <col min="11777" max="11777" width="3.75" style="44" customWidth="1"/>
    <col min="11778" max="11818" width="2.5" style="44" customWidth="1"/>
    <col min="11819" max="11819" width="2" style="44" customWidth="1"/>
    <col min="11820" max="11821" width="2.5" style="44" customWidth="1"/>
    <col min="11822" max="11822" width="3.875" style="44" customWidth="1"/>
    <col min="11823" max="11824" width="8" style="44" customWidth="1"/>
    <col min="11825" max="11825" width="28.5" style="44" customWidth="1"/>
    <col min="11826" max="11826" width="28" style="44" customWidth="1"/>
    <col min="11827" max="11827" width="39.375" style="44" customWidth="1"/>
    <col min="11828" max="11935" width="2.5" style="44" customWidth="1"/>
    <col min="11936" max="12032" width="9" style="44"/>
    <col min="12033" max="12033" width="3.75" style="44" customWidth="1"/>
    <col min="12034" max="12074" width="2.5" style="44" customWidth="1"/>
    <col min="12075" max="12075" width="2" style="44" customWidth="1"/>
    <col min="12076" max="12077" width="2.5" style="44" customWidth="1"/>
    <col min="12078" max="12078" width="3.875" style="44" customWidth="1"/>
    <col min="12079" max="12080" width="8" style="44" customWidth="1"/>
    <col min="12081" max="12081" width="28.5" style="44" customWidth="1"/>
    <col min="12082" max="12082" width="28" style="44" customWidth="1"/>
    <col min="12083" max="12083" width="39.375" style="44" customWidth="1"/>
    <col min="12084" max="12191" width="2.5" style="44" customWidth="1"/>
    <col min="12192" max="12288" width="9" style="44"/>
    <col min="12289" max="12289" width="3.75" style="44" customWidth="1"/>
    <col min="12290" max="12330" width="2.5" style="44" customWidth="1"/>
    <col min="12331" max="12331" width="2" style="44" customWidth="1"/>
    <col min="12332" max="12333" width="2.5" style="44" customWidth="1"/>
    <col min="12334" max="12334" width="3.875" style="44" customWidth="1"/>
    <col min="12335" max="12336" width="8" style="44" customWidth="1"/>
    <col min="12337" max="12337" width="28.5" style="44" customWidth="1"/>
    <col min="12338" max="12338" width="28" style="44" customWidth="1"/>
    <col min="12339" max="12339" width="39.375" style="44" customWidth="1"/>
    <col min="12340" max="12447" width="2.5" style="44" customWidth="1"/>
    <col min="12448" max="12544" width="9" style="44"/>
    <col min="12545" max="12545" width="3.75" style="44" customWidth="1"/>
    <col min="12546" max="12586" width="2.5" style="44" customWidth="1"/>
    <col min="12587" max="12587" width="2" style="44" customWidth="1"/>
    <col min="12588" max="12589" width="2.5" style="44" customWidth="1"/>
    <col min="12590" max="12590" width="3.875" style="44" customWidth="1"/>
    <col min="12591" max="12592" width="8" style="44" customWidth="1"/>
    <col min="12593" max="12593" width="28.5" style="44" customWidth="1"/>
    <col min="12594" max="12594" width="28" style="44" customWidth="1"/>
    <col min="12595" max="12595" width="39.375" style="44" customWidth="1"/>
    <col min="12596" max="12703" width="2.5" style="44" customWidth="1"/>
    <col min="12704" max="12800" width="9" style="44"/>
    <col min="12801" max="12801" width="3.75" style="44" customWidth="1"/>
    <col min="12802" max="12842" width="2.5" style="44" customWidth="1"/>
    <col min="12843" max="12843" width="2" style="44" customWidth="1"/>
    <col min="12844" max="12845" width="2.5" style="44" customWidth="1"/>
    <col min="12846" max="12846" width="3.875" style="44" customWidth="1"/>
    <col min="12847" max="12848" width="8" style="44" customWidth="1"/>
    <col min="12849" max="12849" width="28.5" style="44" customWidth="1"/>
    <col min="12850" max="12850" width="28" style="44" customWidth="1"/>
    <col min="12851" max="12851" width="39.375" style="44" customWidth="1"/>
    <col min="12852" max="12959" width="2.5" style="44" customWidth="1"/>
    <col min="12960" max="13056" width="9" style="44"/>
    <col min="13057" max="13057" width="3.75" style="44" customWidth="1"/>
    <col min="13058" max="13098" width="2.5" style="44" customWidth="1"/>
    <col min="13099" max="13099" width="2" style="44" customWidth="1"/>
    <col min="13100" max="13101" width="2.5" style="44" customWidth="1"/>
    <col min="13102" max="13102" width="3.875" style="44" customWidth="1"/>
    <col min="13103" max="13104" width="8" style="44" customWidth="1"/>
    <col min="13105" max="13105" width="28.5" style="44" customWidth="1"/>
    <col min="13106" max="13106" width="28" style="44" customWidth="1"/>
    <col min="13107" max="13107" width="39.375" style="44" customWidth="1"/>
    <col min="13108" max="13215" width="2.5" style="44" customWidth="1"/>
    <col min="13216" max="13312" width="9" style="44"/>
    <col min="13313" max="13313" width="3.75" style="44" customWidth="1"/>
    <col min="13314" max="13354" width="2.5" style="44" customWidth="1"/>
    <col min="13355" max="13355" width="2" style="44" customWidth="1"/>
    <col min="13356" max="13357" width="2.5" style="44" customWidth="1"/>
    <col min="13358" max="13358" width="3.875" style="44" customWidth="1"/>
    <col min="13359" max="13360" width="8" style="44" customWidth="1"/>
    <col min="13361" max="13361" width="28.5" style="44" customWidth="1"/>
    <col min="13362" max="13362" width="28" style="44" customWidth="1"/>
    <col min="13363" max="13363" width="39.375" style="44" customWidth="1"/>
    <col min="13364" max="13471" width="2.5" style="44" customWidth="1"/>
    <col min="13472" max="13568" width="9" style="44"/>
    <col min="13569" max="13569" width="3.75" style="44" customWidth="1"/>
    <col min="13570" max="13610" width="2.5" style="44" customWidth="1"/>
    <col min="13611" max="13611" width="2" style="44" customWidth="1"/>
    <col min="13612" max="13613" width="2.5" style="44" customWidth="1"/>
    <col min="13614" max="13614" width="3.875" style="44" customWidth="1"/>
    <col min="13615" max="13616" width="8" style="44" customWidth="1"/>
    <col min="13617" max="13617" width="28.5" style="44" customWidth="1"/>
    <col min="13618" max="13618" width="28" style="44" customWidth="1"/>
    <col min="13619" max="13619" width="39.375" style="44" customWidth="1"/>
    <col min="13620" max="13727" width="2.5" style="44" customWidth="1"/>
    <col min="13728" max="13824" width="9" style="44"/>
    <col min="13825" max="13825" width="3.75" style="44" customWidth="1"/>
    <col min="13826" max="13866" width="2.5" style="44" customWidth="1"/>
    <col min="13867" max="13867" width="2" style="44" customWidth="1"/>
    <col min="13868" max="13869" width="2.5" style="44" customWidth="1"/>
    <col min="13870" max="13870" width="3.875" style="44" customWidth="1"/>
    <col min="13871" max="13872" width="8" style="44" customWidth="1"/>
    <col min="13873" max="13873" width="28.5" style="44" customWidth="1"/>
    <col min="13874" max="13874" width="28" style="44" customWidth="1"/>
    <col min="13875" max="13875" width="39.375" style="44" customWidth="1"/>
    <col min="13876" max="13983" width="2.5" style="44" customWidth="1"/>
    <col min="13984" max="14080" width="9" style="44"/>
    <col min="14081" max="14081" width="3.75" style="44" customWidth="1"/>
    <col min="14082" max="14122" width="2.5" style="44" customWidth="1"/>
    <col min="14123" max="14123" width="2" style="44" customWidth="1"/>
    <col min="14124" max="14125" width="2.5" style="44" customWidth="1"/>
    <col min="14126" max="14126" width="3.875" style="44" customWidth="1"/>
    <col min="14127" max="14128" width="8" style="44" customWidth="1"/>
    <col min="14129" max="14129" width="28.5" style="44" customWidth="1"/>
    <col min="14130" max="14130" width="28" style="44" customWidth="1"/>
    <col min="14131" max="14131" width="39.375" style="44" customWidth="1"/>
    <col min="14132" max="14239" width="2.5" style="44" customWidth="1"/>
    <col min="14240" max="14336" width="9" style="44"/>
    <col min="14337" max="14337" width="3.75" style="44" customWidth="1"/>
    <col min="14338" max="14378" width="2.5" style="44" customWidth="1"/>
    <col min="14379" max="14379" width="2" style="44" customWidth="1"/>
    <col min="14380" max="14381" width="2.5" style="44" customWidth="1"/>
    <col min="14382" max="14382" width="3.875" style="44" customWidth="1"/>
    <col min="14383" max="14384" width="8" style="44" customWidth="1"/>
    <col min="14385" max="14385" width="28.5" style="44" customWidth="1"/>
    <col min="14386" max="14386" width="28" style="44" customWidth="1"/>
    <col min="14387" max="14387" width="39.375" style="44" customWidth="1"/>
    <col min="14388" max="14495" width="2.5" style="44" customWidth="1"/>
    <col min="14496" max="14592" width="9" style="44"/>
    <col min="14593" max="14593" width="3.75" style="44" customWidth="1"/>
    <col min="14594" max="14634" width="2.5" style="44" customWidth="1"/>
    <col min="14635" max="14635" width="2" style="44" customWidth="1"/>
    <col min="14636" max="14637" width="2.5" style="44" customWidth="1"/>
    <col min="14638" max="14638" width="3.875" style="44" customWidth="1"/>
    <col min="14639" max="14640" width="8" style="44" customWidth="1"/>
    <col min="14641" max="14641" width="28.5" style="44" customWidth="1"/>
    <col min="14642" max="14642" width="28" style="44" customWidth="1"/>
    <col min="14643" max="14643" width="39.375" style="44" customWidth="1"/>
    <col min="14644" max="14751" width="2.5" style="44" customWidth="1"/>
    <col min="14752" max="14848" width="9" style="44"/>
    <col min="14849" max="14849" width="3.75" style="44" customWidth="1"/>
    <col min="14850" max="14890" width="2.5" style="44" customWidth="1"/>
    <col min="14891" max="14891" width="2" style="44" customWidth="1"/>
    <col min="14892" max="14893" width="2.5" style="44" customWidth="1"/>
    <col min="14894" max="14894" width="3.875" style="44" customWidth="1"/>
    <col min="14895" max="14896" width="8" style="44" customWidth="1"/>
    <col min="14897" max="14897" width="28.5" style="44" customWidth="1"/>
    <col min="14898" max="14898" width="28" style="44" customWidth="1"/>
    <col min="14899" max="14899" width="39.375" style="44" customWidth="1"/>
    <col min="14900" max="15007" width="2.5" style="44" customWidth="1"/>
    <col min="15008" max="15104" width="9" style="44"/>
    <col min="15105" max="15105" width="3.75" style="44" customWidth="1"/>
    <col min="15106" max="15146" width="2.5" style="44" customWidth="1"/>
    <col min="15147" max="15147" width="2" style="44" customWidth="1"/>
    <col min="15148" max="15149" width="2.5" style="44" customWidth="1"/>
    <col min="15150" max="15150" width="3.875" style="44" customWidth="1"/>
    <col min="15151" max="15152" width="8" style="44" customWidth="1"/>
    <col min="15153" max="15153" width="28.5" style="44" customWidth="1"/>
    <col min="15154" max="15154" width="28" style="44" customWidth="1"/>
    <col min="15155" max="15155" width="39.375" style="44" customWidth="1"/>
    <col min="15156" max="15263" width="2.5" style="44" customWidth="1"/>
    <col min="15264" max="15360" width="9" style="44"/>
    <col min="15361" max="15361" width="3.75" style="44" customWidth="1"/>
    <col min="15362" max="15402" width="2.5" style="44" customWidth="1"/>
    <col min="15403" max="15403" width="2" style="44" customWidth="1"/>
    <col min="15404" max="15405" width="2.5" style="44" customWidth="1"/>
    <col min="15406" max="15406" width="3.875" style="44" customWidth="1"/>
    <col min="15407" max="15408" width="8" style="44" customWidth="1"/>
    <col min="15409" max="15409" width="28.5" style="44" customWidth="1"/>
    <col min="15410" max="15410" width="28" style="44" customWidth="1"/>
    <col min="15411" max="15411" width="39.375" style="44" customWidth="1"/>
    <col min="15412" max="15519" width="2.5" style="44" customWidth="1"/>
    <col min="15520" max="15616" width="9" style="44"/>
    <col min="15617" max="15617" width="3.75" style="44" customWidth="1"/>
    <col min="15618" max="15658" width="2.5" style="44" customWidth="1"/>
    <col min="15659" max="15659" width="2" style="44" customWidth="1"/>
    <col min="15660" max="15661" width="2.5" style="44" customWidth="1"/>
    <col min="15662" max="15662" width="3.875" style="44" customWidth="1"/>
    <col min="15663" max="15664" width="8" style="44" customWidth="1"/>
    <col min="15665" max="15665" width="28.5" style="44" customWidth="1"/>
    <col min="15666" max="15666" width="28" style="44" customWidth="1"/>
    <col min="15667" max="15667" width="39.375" style="44" customWidth="1"/>
    <col min="15668" max="15775" width="2.5" style="44" customWidth="1"/>
    <col min="15776" max="15872" width="9" style="44"/>
    <col min="15873" max="15873" width="3.75" style="44" customWidth="1"/>
    <col min="15874" max="15914" width="2.5" style="44" customWidth="1"/>
    <col min="15915" max="15915" width="2" style="44" customWidth="1"/>
    <col min="15916" max="15917" width="2.5" style="44" customWidth="1"/>
    <col min="15918" max="15918" width="3.875" style="44" customWidth="1"/>
    <col min="15919" max="15920" width="8" style="44" customWidth="1"/>
    <col min="15921" max="15921" width="28.5" style="44" customWidth="1"/>
    <col min="15922" max="15922" width="28" style="44" customWidth="1"/>
    <col min="15923" max="15923" width="39.375" style="44" customWidth="1"/>
    <col min="15924" max="16031" width="2.5" style="44" customWidth="1"/>
    <col min="16032" max="16128" width="9" style="44"/>
    <col min="16129" max="16129" width="3.75" style="44" customWidth="1"/>
    <col min="16130" max="16170" width="2.5" style="44" customWidth="1"/>
    <col min="16171" max="16171" width="2" style="44" customWidth="1"/>
    <col min="16172" max="16173" width="2.5" style="44" customWidth="1"/>
    <col min="16174" max="16174" width="3.875" style="44" customWidth="1"/>
    <col min="16175" max="16176" width="8" style="44" customWidth="1"/>
    <col min="16177" max="16177" width="28.5" style="44" customWidth="1"/>
    <col min="16178" max="16178" width="28" style="44" customWidth="1"/>
    <col min="16179" max="16179" width="39.375" style="44" customWidth="1"/>
    <col min="16180" max="16287" width="2.5" style="44" customWidth="1"/>
    <col min="16288" max="16384" width="9" style="44"/>
  </cols>
  <sheetData>
    <row r="1" spans="1:51" ht="14.1" customHeight="1" thickBot="1">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3"/>
      <c r="AT1" s="44" t="s">
        <v>132</v>
      </c>
      <c r="AU1" s="45" t="s">
        <v>133</v>
      </c>
      <c r="AW1" s="44" t="s">
        <v>137</v>
      </c>
      <c r="AX1" s="44" t="s">
        <v>47</v>
      </c>
      <c r="AY1" s="44" t="s">
        <v>48</v>
      </c>
    </row>
    <row r="2" spans="1:51" ht="14.1" customHeight="1" thickBot="1">
      <c r="A2" s="42"/>
      <c r="B2" s="42"/>
      <c r="C2" s="42"/>
      <c r="D2" s="42"/>
      <c r="E2" s="42"/>
      <c r="F2" s="46"/>
      <c r="G2" s="46"/>
      <c r="H2" s="46"/>
      <c r="I2" s="46"/>
      <c r="J2" s="46"/>
      <c r="K2" s="46"/>
      <c r="L2" s="46"/>
      <c r="M2" s="46"/>
      <c r="N2" s="46"/>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3"/>
      <c r="AT2" s="44" t="s">
        <v>134</v>
      </c>
      <c r="AU2" s="47" t="s">
        <v>155</v>
      </c>
      <c r="AV2" s="44" t="s">
        <v>135</v>
      </c>
      <c r="AW2" s="44">
        <f>'（書類データ）'!M2</f>
        <v>0</v>
      </c>
      <c r="AX2" s="48">
        <f>'（書類データ）'!K2</f>
        <v>0</v>
      </c>
      <c r="AY2" s="44">
        <f>'（書類データ）'!L2</f>
        <v>0</v>
      </c>
    </row>
    <row r="3" spans="1:51" ht="14.1" customHeight="1">
      <c r="A3" s="42"/>
      <c r="B3" s="42"/>
      <c r="C3" s="42"/>
      <c r="D3" s="42"/>
      <c r="E3" s="42"/>
      <c r="F3" s="180" t="str">
        <f>CONCATENATE($AT$1,LEFT(AX2,3),$AT$2,RIGHT(AX2,4))</f>
        <v>〒0-0</v>
      </c>
      <c r="G3" s="180"/>
      <c r="H3" s="180"/>
      <c r="I3" s="180"/>
      <c r="J3" s="180"/>
      <c r="K3" s="180"/>
      <c r="L3" s="180"/>
      <c r="M3" s="180"/>
      <c r="N3" s="180"/>
      <c r="O3" s="180"/>
      <c r="P3" s="180"/>
      <c r="Q3" s="180"/>
      <c r="R3" s="180"/>
      <c r="S3" s="180"/>
      <c r="T3" s="42"/>
      <c r="U3" s="42"/>
      <c r="V3" s="42"/>
      <c r="W3" s="42"/>
      <c r="X3" s="42"/>
      <c r="Y3" s="42"/>
      <c r="Z3" s="42"/>
      <c r="AA3" s="42"/>
      <c r="AB3" s="42"/>
      <c r="AC3" s="42"/>
      <c r="AD3" s="42"/>
      <c r="AE3" s="42"/>
      <c r="AF3" s="42"/>
      <c r="AG3" s="42"/>
      <c r="AH3" s="42"/>
      <c r="AI3" s="42"/>
      <c r="AJ3" s="42"/>
      <c r="AK3" s="42"/>
      <c r="AL3" s="42"/>
      <c r="AM3" s="42"/>
      <c r="AN3" s="42"/>
      <c r="AO3" s="42"/>
      <c r="AP3" s="42"/>
      <c r="AQ3" s="42"/>
      <c r="AR3" s="43"/>
      <c r="AV3" s="44" t="s">
        <v>136</v>
      </c>
      <c r="AW3" s="44" t="e">
        <f>'（書類データ）'!EK2</f>
        <v>#REF!</v>
      </c>
      <c r="AX3" s="48" t="e">
        <f>'（書類データ）'!EI2</f>
        <v>#REF!</v>
      </c>
      <c r="AY3" s="44" t="e">
        <f>'（書類データ）'!EJ2</f>
        <v>#REF!</v>
      </c>
    </row>
    <row r="4" spans="1:51" ht="14.1" customHeight="1">
      <c r="A4" s="42"/>
      <c r="B4" s="42"/>
      <c r="C4" s="42"/>
      <c r="D4" s="42"/>
      <c r="E4" s="42"/>
      <c r="F4" s="180"/>
      <c r="G4" s="180"/>
      <c r="H4" s="180"/>
      <c r="I4" s="180"/>
      <c r="J4" s="180"/>
      <c r="K4" s="180"/>
      <c r="L4" s="180"/>
      <c r="M4" s="180"/>
      <c r="N4" s="180"/>
      <c r="O4" s="180"/>
      <c r="P4" s="180"/>
      <c r="Q4" s="180"/>
      <c r="R4" s="180"/>
      <c r="S4" s="180"/>
      <c r="T4" s="42"/>
      <c r="U4" s="42"/>
      <c r="V4" s="42"/>
      <c r="W4" s="42"/>
      <c r="X4" s="42"/>
      <c r="Y4" s="42"/>
      <c r="Z4" s="42"/>
      <c r="AA4" s="42"/>
      <c r="AB4" s="42"/>
      <c r="AC4" s="42"/>
      <c r="AD4" s="42"/>
      <c r="AE4" s="42"/>
      <c r="AF4" s="42"/>
      <c r="AG4" s="42"/>
      <c r="AH4" s="42"/>
      <c r="AI4" s="42"/>
      <c r="AJ4" s="42"/>
      <c r="AK4" s="42"/>
      <c r="AL4" s="42"/>
      <c r="AM4" s="42"/>
      <c r="AN4" s="42"/>
      <c r="AO4" s="42"/>
      <c r="AP4" s="42"/>
      <c r="AQ4" s="42"/>
      <c r="AR4" s="43"/>
      <c r="AU4" s="49"/>
      <c r="AX4" s="50"/>
    </row>
    <row r="5" spans="1:51" ht="14.1" customHeight="1">
      <c r="A5" s="42"/>
      <c r="B5" s="42"/>
      <c r="C5" s="42"/>
      <c r="D5" s="42"/>
      <c r="E5" s="42"/>
      <c r="F5" s="178">
        <f>AY2</f>
        <v>0</v>
      </c>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U5" s="49"/>
      <c r="AW5" s="22"/>
      <c r="AX5" s="48"/>
    </row>
    <row r="6" spans="1:51" ht="14.1" customHeight="1">
      <c r="A6" s="42"/>
      <c r="B6" s="42"/>
      <c r="C6" s="42"/>
      <c r="D6" s="42"/>
      <c r="E6" s="42"/>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X6" s="48"/>
    </row>
    <row r="7" spans="1:51" ht="14.1" customHeight="1">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3"/>
      <c r="AX7" s="48"/>
      <c r="AY7" s="51"/>
    </row>
    <row r="8" spans="1:51" ht="14.1" customHeight="1">
      <c r="A8" s="42"/>
      <c r="B8" s="42"/>
      <c r="C8" s="42"/>
      <c r="D8" s="42"/>
      <c r="E8" s="42"/>
      <c r="F8" s="42"/>
      <c r="H8" s="181" t="str">
        <f>AW2&amp;$AU$2</f>
        <v>0　御中</v>
      </c>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43"/>
      <c r="AV8" s="44" t="str">
        <f>IF('（対象サービス別単価一覧）'!$B$1=1,"介護福祉課",IF('（対象サービス別単価一覧）'!$B$1=2,"自立生活支援課"))</f>
        <v>自立生活支援課</v>
      </c>
      <c r="AX8" s="48"/>
    </row>
    <row r="9" spans="1:51" ht="14.1" customHeight="1">
      <c r="A9" s="42"/>
      <c r="B9" s="42"/>
      <c r="C9" s="42"/>
      <c r="D9" s="42"/>
      <c r="E9" s="42"/>
      <c r="F9" s="42"/>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43"/>
      <c r="AX9" s="48"/>
    </row>
    <row r="10" spans="1:51" ht="14.1" customHeight="1">
      <c r="A10" s="42"/>
      <c r="B10" s="42"/>
      <c r="C10" s="42"/>
      <c r="D10" s="42"/>
      <c r="E10" s="42"/>
      <c r="F10" s="42"/>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43"/>
      <c r="AX10" s="48"/>
    </row>
    <row r="11" spans="1:51" ht="14.1" customHeight="1">
      <c r="A11" s="42"/>
      <c r="B11" s="42"/>
      <c r="C11" s="42"/>
      <c r="D11" s="42"/>
      <c r="E11" s="42"/>
      <c r="F11" s="42"/>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43"/>
    </row>
    <row r="12" spans="1:51" ht="14.1" customHeight="1">
      <c r="A12" s="42"/>
      <c r="B12" s="42"/>
      <c r="C12" s="42"/>
      <c r="D12" s="42"/>
      <c r="E12" s="42"/>
      <c r="F12" s="42"/>
      <c r="G12" s="42"/>
      <c r="AD12" s="42"/>
      <c r="AE12" s="42"/>
      <c r="AF12" s="42"/>
      <c r="AG12" s="42"/>
      <c r="AH12" s="42"/>
      <c r="AI12" s="42"/>
      <c r="AJ12" s="42"/>
      <c r="AK12" s="42"/>
      <c r="AL12" s="42"/>
      <c r="AM12" s="42"/>
      <c r="AN12" s="42"/>
      <c r="AO12" s="42"/>
      <c r="AP12" s="42"/>
      <c r="AQ12" s="42"/>
      <c r="AR12" s="43"/>
    </row>
    <row r="13" spans="1:51" ht="14.1" customHeight="1">
      <c r="A13" s="42"/>
      <c r="B13" s="42"/>
      <c r="C13" s="42"/>
      <c r="D13" s="42"/>
      <c r="E13" s="42"/>
      <c r="F13" s="42"/>
      <c r="G13" s="42"/>
      <c r="AD13" s="42"/>
      <c r="AE13" s="42"/>
      <c r="AF13" s="42"/>
      <c r="AG13" s="42"/>
      <c r="AH13" s="42"/>
      <c r="AI13" s="42"/>
      <c r="AJ13" s="42"/>
      <c r="AK13" s="42"/>
      <c r="AL13" s="42"/>
      <c r="AM13" s="42"/>
      <c r="AN13" s="42"/>
      <c r="AO13" s="42"/>
      <c r="AP13" s="42"/>
      <c r="AQ13" s="42"/>
      <c r="AR13" s="43"/>
    </row>
    <row r="14" spans="1:51" ht="14.1" customHeight="1">
      <c r="A14" s="42"/>
      <c r="B14" s="42"/>
      <c r="C14" s="42"/>
      <c r="D14" s="42"/>
      <c r="E14" s="42"/>
      <c r="F14" s="42"/>
      <c r="G14" s="42"/>
      <c r="AD14" s="42"/>
      <c r="AE14" s="42"/>
      <c r="AF14" s="42"/>
      <c r="AG14" s="42"/>
      <c r="AH14" s="42"/>
      <c r="AI14" s="42"/>
      <c r="AJ14" s="42"/>
      <c r="AK14" s="42"/>
      <c r="AL14" s="52"/>
      <c r="AM14" s="52"/>
      <c r="AN14" s="52"/>
      <c r="AO14" s="42"/>
      <c r="AP14" s="42"/>
      <c r="AQ14" s="42"/>
      <c r="AR14" s="43"/>
    </row>
    <row r="15" spans="1:51" ht="14.1" customHeight="1">
      <c r="A15" s="42"/>
      <c r="B15" s="42"/>
      <c r="C15" s="42"/>
      <c r="D15" s="42"/>
      <c r="E15" s="42"/>
      <c r="F15" s="42"/>
      <c r="G15" s="42"/>
      <c r="AD15" s="42"/>
      <c r="AE15" s="42"/>
      <c r="AF15" s="42"/>
      <c r="AG15" s="42"/>
      <c r="AH15" s="42"/>
      <c r="AI15" s="42"/>
      <c r="AJ15" s="42"/>
      <c r="AK15" s="42"/>
      <c r="AL15" s="52"/>
      <c r="AM15" s="52"/>
      <c r="AN15" s="52"/>
      <c r="AO15" s="42"/>
      <c r="AP15" s="42"/>
      <c r="AQ15" s="42"/>
      <c r="AR15" s="43"/>
    </row>
    <row r="16" spans="1:51" ht="14.1" customHeight="1">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52"/>
      <c r="AM16" s="52"/>
      <c r="AN16" s="52"/>
      <c r="AO16" s="52"/>
      <c r="AP16" s="52"/>
      <c r="AQ16" s="42"/>
      <c r="AR16" s="43"/>
    </row>
    <row r="17" spans="1:45" ht="14.1" customHeight="1">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52"/>
      <c r="AM17" s="52"/>
      <c r="AN17" s="52"/>
      <c r="AO17" s="52"/>
      <c r="AP17" s="52"/>
      <c r="AQ17" s="42"/>
      <c r="AR17" s="43"/>
    </row>
    <row r="18" spans="1:45" ht="14.1" customHeight="1">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52"/>
      <c r="AM18" s="52"/>
      <c r="AN18" s="52"/>
      <c r="AO18" s="52"/>
      <c r="AP18" s="52"/>
      <c r="AQ18" s="42"/>
      <c r="AR18" s="43"/>
    </row>
    <row r="19" spans="1:45" ht="14.1" customHeight="1">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52"/>
      <c r="AM19" s="52"/>
      <c r="AN19" s="52"/>
      <c r="AO19" s="52"/>
      <c r="AP19" s="52"/>
      <c r="AQ19" s="42"/>
      <c r="AR19" s="43"/>
    </row>
    <row r="20" spans="1:45" ht="14.1" customHeight="1">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52"/>
      <c r="AM20" s="52"/>
      <c r="AN20" s="52"/>
      <c r="AO20" s="52"/>
      <c r="AP20" s="52"/>
      <c r="AQ20" s="42"/>
      <c r="AR20" s="43"/>
    </row>
    <row r="21" spans="1:45" ht="14.1" customHeight="1">
      <c r="A21" s="52"/>
      <c r="G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row>
    <row r="22" spans="1:45" ht="14.1" customHeight="1">
      <c r="A22" s="52"/>
      <c r="G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row>
    <row r="23" spans="1:45" ht="14.1" customHeight="1">
      <c r="A23" s="53"/>
      <c r="B23" s="176" t="str">
        <f>IF('（対象サービス別単価一覧）'!$B$1=1,"介護福祉課",IF('（対象サービス別単価一覧）'!$B$1=2,"自立生活支援課"))</f>
        <v>自立生活支援課</v>
      </c>
      <c r="C23" s="176"/>
      <c r="D23" s="176"/>
      <c r="E23" s="176"/>
      <c r="F23" s="176"/>
      <c r="G23" s="53"/>
      <c r="H23" s="54"/>
      <c r="I23" s="54"/>
      <c r="K23" s="177" t="str">
        <f>IF('（対象サービス別単価一覧）'!$B$1=1,"042-387-9822",IF('（対象サービス別単価一覧）'!$B$1=2,"042-387-9848"))</f>
        <v>042-387-9848</v>
      </c>
      <c r="L23" s="177"/>
      <c r="M23" s="177"/>
      <c r="N23" s="177"/>
      <c r="O23" s="177"/>
      <c r="P23" s="177"/>
      <c r="Q23" s="177"/>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row>
    <row r="24" spans="1:45" ht="14.1" customHeight="1">
      <c r="A24" s="53"/>
      <c r="B24" s="176"/>
      <c r="C24" s="176"/>
      <c r="D24" s="176"/>
      <c r="E24" s="176"/>
      <c r="F24" s="176"/>
      <c r="G24" s="53"/>
      <c r="H24" s="54"/>
      <c r="I24" s="54"/>
      <c r="K24" s="177"/>
      <c r="L24" s="177"/>
      <c r="M24" s="177"/>
      <c r="N24" s="177"/>
      <c r="O24" s="177"/>
      <c r="P24" s="177"/>
      <c r="Q24" s="177"/>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row>
    <row r="25" spans="1:45" ht="14.1" customHeight="1">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3"/>
    </row>
    <row r="26" spans="1:45" ht="14.1" customHeight="1">
      <c r="A26" s="42"/>
      <c r="B26" s="42"/>
      <c r="C26" s="42"/>
      <c r="D26" s="42"/>
      <c r="E26" s="42"/>
      <c r="F26" s="46"/>
      <c r="G26" s="46"/>
      <c r="H26" s="46"/>
      <c r="I26" s="46"/>
      <c r="J26" s="46"/>
      <c r="K26" s="46"/>
      <c r="L26" s="46"/>
      <c r="M26" s="46"/>
      <c r="N26" s="46"/>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3"/>
    </row>
    <row r="27" spans="1:45" ht="14.1" customHeight="1">
      <c r="A27" s="42"/>
      <c r="B27" s="42"/>
      <c r="C27" s="42"/>
      <c r="D27" s="42"/>
      <c r="E27" s="42"/>
      <c r="F27" s="180" t="e">
        <f>CONCATENATE($AT$1,LEFT(AX3,3),$AT$2,RIGHT(AX3,4))</f>
        <v>#REF!</v>
      </c>
      <c r="G27" s="180"/>
      <c r="H27" s="180"/>
      <c r="I27" s="180"/>
      <c r="J27" s="180"/>
      <c r="K27" s="180"/>
      <c r="L27" s="180"/>
      <c r="M27" s="180"/>
      <c r="N27" s="180"/>
      <c r="O27" s="180"/>
      <c r="P27" s="180"/>
      <c r="Q27" s="180"/>
      <c r="R27" s="180"/>
      <c r="S27" s="180"/>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3"/>
    </row>
    <row r="28" spans="1:45" ht="14.1" customHeight="1">
      <c r="A28" s="42"/>
      <c r="B28" s="42"/>
      <c r="C28" s="42"/>
      <c r="D28" s="42"/>
      <c r="E28" s="42"/>
      <c r="F28" s="180"/>
      <c r="G28" s="180"/>
      <c r="H28" s="180"/>
      <c r="I28" s="180"/>
      <c r="J28" s="180"/>
      <c r="K28" s="180"/>
      <c r="L28" s="180"/>
      <c r="M28" s="180"/>
      <c r="N28" s="180"/>
      <c r="O28" s="180"/>
      <c r="P28" s="180"/>
      <c r="Q28" s="180"/>
      <c r="R28" s="180"/>
      <c r="S28" s="180"/>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3"/>
    </row>
    <row r="29" spans="1:45" ht="14.1" customHeight="1">
      <c r="A29" s="42"/>
      <c r="B29" s="42"/>
      <c r="C29" s="42"/>
      <c r="D29" s="42"/>
      <c r="E29" s="42"/>
      <c r="F29" s="178" t="e">
        <f>AY3</f>
        <v>#REF!</v>
      </c>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row>
    <row r="30" spans="1:45" ht="14.1" customHeight="1">
      <c r="A30" s="42"/>
      <c r="B30" s="42"/>
      <c r="C30" s="42"/>
      <c r="D30" s="42"/>
      <c r="E30" s="42"/>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row>
    <row r="31" spans="1:45" ht="14.1"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3"/>
    </row>
    <row r="32" spans="1:45" ht="14.1" customHeight="1">
      <c r="A32" s="42"/>
      <c r="B32" s="42"/>
      <c r="C32" s="42"/>
      <c r="D32" s="42"/>
      <c r="E32" s="42"/>
      <c r="F32" s="42"/>
      <c r="G32" s="42"/>
      <c r="H32" s="42"/>
      <c r="I32" s="179" t="e">
        <f>AW3&amp;$AU$2</f>
        <v>#REF!</v>
      </c>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43"/>
    </row>
    <row r="33" spans="1:45" ht="14.1" customHeight="1">
      <c r="A33" s="42"/>
      <c r="B33" s="42"/>
      <c r="C33" s="42"/>
      <c r="D33" s="42"/>
      <c r="E33" s="42"/>
      <c r="F33" s="42"/>
      <c r="G33" s="42"/>
      <c r="H33" s="42"/>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43"/>
    </row>
    <row r="34" spans="1:45" ht="14.1" customHeight="1">
      <c r="A34" s="42"/>
      <c r="B34" s="42"/>
      <c r="C34" s="42"/>
      <c r="D34" s="42"/>
      <c r="E34" s="42"/>
      <c r="F34" s="42"/>
      <c r="G34" s="42"/>
      <c r="H34" s="42"/>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43"/>
    </row>
    <row r="35" spans="1:45" ht="14.1" customHeight="1">
      <c r="A35" s="42"/>
      <c r="B35" s="42"/>
      <c r="C35" s="42"/>
      <c r="D35" s="42"/>
      <c r="E35" s="42"/>
      <c r="F35" s="42"/>
      <c r="G35" s="42"/>
      <c r="H35" s="42"/>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43"/>
    </row>
    <row r="36" spans="1:45" ht="14.1"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3"/>
    </row>
    <row r="37" spans="1:45" ht="14.1" customHeight="1">
      <c r="A37" s="42"/>
      <c r="B37" s="42"/>
      <c r="C37" s="42"/>
      <c r="D37" s="42"/>
      <c r="E37" s="42"/>
      <c r="F37" s="42"/>
      <c r="G37" s="42"/>
      <c r="H37" s="42"/>
      <c r="I37" s="42"/>
      <c r="J37" s="42"/>
      <c r="K37" s="42"/>
      <c r="L37" s="42"/>
      <c r="M37" s="42"/>
      <c r="N37" s="42"/>
      <c r="O37" s="42"/>
      <c r="P37" s="42"/>
      <c r="Q37" s="42"/>
      <c r="R37" s="55"/>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3"/>
    </row>
    <row r="38" spans="1:45" ht="14.1"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52"/>
      <c r="AM38" s="52"/>
      <c r="AN38" s="52"/>
      <c r="AO38" s="42"/>
      <c r="AP38" s="42"/>
      <c r="AQ38" s="42"/>
      <c r="AR38" s="43"/>
    </row>
    <row r="39" spans="1:45" ht="14.1"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52"/>
      <c r="AM39" s="52"/>
      <c r="AN39" s="52"/>
      <c r="AO39" s="42"/>
      <c r="AP39" s="42"/>
      <c r="AQ39" s="42"/>
      <c r="AR39" s="43"/>
    </row>
    <row r="40" spans="1:45" ht="14.1"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52"/>
      <c r="AM40" s="52"/>
      <c r="AN40" s="52"/>
      <c r="AO40" s="52"/>
      <c r="AP40" s="52"/>
      <c r="AQ40" s="42"/>
      <c r="AR40" s="43"/>
    </row>
    <row r="41" spans="1:45" ht="14.1" customHeight="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52"/>
      <c r="AM41" s="52"/>
      <c r="AN41" s="52"/>
      <c r="AO41" s="52"/>
      <c r="AP41" s="52"/>
      <c r="AQ41" s="42"/>
      <c r="AR41" s="43"/>
    </row>
    <row r="42" spans="1:45" ht="14.1"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52"/>
      <c r="AM42" s="52"/>
      <c r="AN42" s="52"/>
      <c r="AO42" s="52"/>
      <c r="AP42" s="52"/>
      <c r="AQ42" s="42"/>
      <c r="AR42" s="43"/>
    </row>
    <row r="43" spans="1:45" ht="14.1"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52"/>
      <c r="AM43" s="52"/>
      <c r="AN43" s="52"/>
      <c r="AO43" s="52"/>
      <c r="AP43" s="52"/>
      <c r="AQ43" s="42"/>
      <c r="AR43" s="43"/>
    </row>
    <row r="44" spans="1:45" ht="13.5" customHeight="1">
      <c r="A44" s="42"/>
      <c r="B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52"/>
      <c r="AM44" s="52"/>
      <c r="AN44" s="52"/>
      <c r="AO44" s="52"/>
      <c r="AP44" s="52"/>
      <c r="AQ44" s="42"/>
      <c r="AR44" s="43"/>
    </row>
    <row r="45" spans="1:45" ht="14.1" customHeight="1">
      <c r="A45" s="52"/>
      <c r="B45" s="52"/>
      <c r="G45" s="52"/>
      <c r="H45" s="52"/>
      <c r="I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row>
    <row r="46" spans="1:45" ht="14.1" customHeight="1">
      <c r="A46" s="52"/>
      <c r="B46" s="52"/>
      <c r="C46" s="52"/>
      <c r="D46" s="52"/>
      <c r="E46" s="56"/>
      <c r="F46" s="56"/>
      <c r="G46" s="56"/>
      <c r="H46" s="56"/>
      <c r="I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row>
    <row r="47" spans="1:45" ht="14.1" customHeight="1">
      <c r="A47" s="53"/>
      <c r="B47" s="176" t="str">
        <f>IF('（対象サービス別単価一覧）'!$B$1=1,"介護福祉課",IF('（対象サービス別単価一覧）'!$B$1=2,"自立生活支援課"))</f>
        <v>自立生活支援課</v>
      </c>
      <c r="C47" s="176"/>
      <c r="D47" s="176"/>
      <c r="E47" s="176"/>
      <c r="F47" s="176"/>
      <c r="G47" s="53"/>
      <c r="H47" s="54"/>
      <c r="I47" s="54"/>
      <c r="K47" s="177" t="str">
        <f>IF('（対象サービス別単価一覧）'!$B$1=1,"042-387-9822",IF('（対象サービス別単価一覧）'!$B$1=2,"042-387-9848"))</f>
        <v>042-387-9848</v>
      </c>
      <c r="L47" s="177"/>
      <c r="M47" s="177"/>
      <c r="N47" s="177"/>
      <c r="O47" s="177"/>
      <c r="P47" s="177"/>
      <c r="Q47" s="177"/>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row>
    <row r="48" spans="1:45" ht="14.1" customHeight="1">
      <c r="A48" s="53"/>
      <c r="B48" s="176"/>
      <c r="C48" s="176"/>
      <c r="D48" s="176"/>
      <c r="E48" s="176"/>
      <c r="F48" s="176"/>
      <c r="G48" s="53"/>
      <c r="H48" s="54"/>
      <c r="I48" s="54"/>
      <c r="K48" s="177"/>
      <c r="L48" s="177"/>
      <c r="M48" s="177"/>
      <c r="N48" s="177"/>
      <c r="O48" s="177"/>
      <c r="P48" s="177"/>
      <c r="Q48" s="177"/>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row>
    <row r="49" spans="1:43">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row>
    <row r="50" spans="1:43">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row>
    <row r="51" spans="1:43">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row>
    <row r="52" spans="1:43">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row>
    <row r="53" spans="1:43">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row>
    <row r="54" spans="1:43">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row>
    <row r="55" spans="1:43">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row>
    <row r="56" spans="1:43">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row>
    <row r="57" spans="1:43">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row>
    <row r="58" spans="1:43">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row>
    <row r="59" spans="1:43">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row>
    <row r="60" spans="1:43">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row>
    <row r="61" spans="1:43">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row>
    <row r="62" spans="1:43">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row>
    <row r="63" spans="1:43">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row>
    <row r="64" spans="1:43">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row>
    <row r="65" spans="1:43">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row>
    <row r="66" spans="1:43">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row>
    <row r="67" spans="1:43">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row>
    <row r="68" spans="1:43">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row>
    <row r="69" spans="1:43">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row>
    <row r="70" spans="1:43">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row>
    <row r="71" spans="1:43">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row>
    <row r="72" spans="1:43">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row>
    <row r="73" spans="1:43">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row>
    <row r="74" spans="1:43">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row>
    <row r="75" spans="1:43">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row>
    <row r="76" spans="1:43">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row>
    <row r="77" spans="1:43">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row>
    <row r="78" spans="1:43">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row>
    <row r="79" spans="1:43">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row>
    <row r="80" spans="1:43">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row>
    <row r="81" spans="1:43">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row>
    <row r="82" spans="1:43">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row>
    <row r="83" spans="1:43">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row>
    <row r="84" spans="1:43">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row>
    <row r="85" spans="1:43">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row>
    <row r="86" spans="1:43">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row>
    <row r="87" spans="1:43">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row>
    <row r="88" spans="1:43">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row>
    <row r="89" spans="1:43">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row>
    <row r="90" spans="1:43">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row>
    <row r="91" spans="1:43">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row>
    <row r="92" spans="1:43">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row>
    <row r="93" spans="1:43">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row>
    <row r="94" spans="1:43">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row>
    <row r="95" spans="1:43">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row>
    <row r="96" spans="1:43">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row>
    <row r="97" spans="1:43">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row>
    <row r="98" spans="1:43">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row>
    <row r="99" spans="1:43">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row>
    <row r="100" spans="1:43">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row>
    <row r="101" spans="1:43">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row>
    <row r="102" spans="1:43">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row>
    <row r="103" spans="1:43">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row>
    <row r="104" spans="1:43">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row>
    <row r="105" spans="1:43">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row>
    <row r="106" spans="1:43">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row>
    <row r="107" spans="1:43">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row>
    <row r="108" spans="1:43">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row>
    <row r="109" spans="1:43">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row>
    <row r="110" spans="1:43">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row>
    <row r="111" spans="1:43">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row>
    <row r="112" spans="1:43">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row>
    <row r="113" spans="1:43">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row>
    <row r="114" spans="1:43">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row>
    <row r="115" spans="1:43">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row>
    <row r="116" spans="1:43">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row>
    <row r="117" spans="1:43">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row>
    <row r="118" spans="1:43">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row>
    <row r="119" spans="1:43">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row>
    <row r="120" spans="1:43">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row>
    <row r="121" spans="1:43">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row>
    <row r="122" spans="1:43">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row>
    <row r="123" spans="1:43">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row>
    <row r="124" spans="1:43">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row>
    <row r="125" spans="1:43">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row>
    <row r="126" spans="1:43">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row>
    <row r="127" spans="1:43">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row>
    <row r="128" spans="1:43">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row>
    <row r="129" spans="1:43">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row>
    <row r="130" spans="1:43">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row>
    <row r="131" spans="1:43">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row>
    <row r="132" spans="1:43">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row>
    <row r="133" spans="1:43">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row>
    <row r="134" spans="1:43">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row>
    <row r="135" spans="1:43">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row>
    <row r="136" spans="1:43">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row>
    <row r="137" spans="1:43">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row>
    <row r="138" spans="1:43">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row>
    <row r="139" spans="1:43">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row>
    <row r="140" spans="1:43">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row>
    <row r="141" spans="1:43">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row>
    <row r="142" spans="1:43">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row>
    <row r="143" spans="1:43">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row>
    <row r="144" spans="1:43">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row>
    <row r="145" spans="1:43">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row>
    <row r="146" spans="1:43">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row>
    <row r="147" spans="1:43">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row>
    <row r="148" spans="1:43">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row>
    <row r="149" spans="1:43">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row>
    <row r="150" spans="1:43">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row>
    <row r="151" spans="1:43">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row>
    <row r="152" spans="1:43">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row>
    <row r="153" spans="1:43">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row>
    <row r="154" spans="1:43">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row>
    <row r="155" spans="1:43">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row>
    <row r="156" spans="1:43">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row>
    <row r="157" spans="1:43">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row>
    <row r="158" spans="1:43">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row>
    <row r="159" spans="1:43">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row>
    <row r="160" spans="1:43">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row>
    <row r="161" spans="1:43">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row>
    <row r="162" spans="1:43">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row>
    <row r="163" spans="1:43">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row>
    <row r="164" spans="1:43">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row>
    <row r="165" spans="1:43">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row>
    <row r="166" spans="1:43">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row>
    <row r="167" spans="1:43">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row>
    <row r="168" spans="1:43">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row>
    <row r="169" spans="1:43">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row>
    <row r="170" spans="1:43">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row>
    <row r="171" spans="1:43">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row>
    <row r="172" spans="1:43">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row>
    <row r="173" spans="1:43">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row>
    <row r="174" spans="1:43">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row>
    <row r="175" spans="1:43">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row>
    <row r="176" spans="1:43">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row>
    <row r="177" spans="1:43">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row>
    <row r="178" spans="1:43">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row>
    <row r="179" spans="1:43">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row>
    <row r="180" spans="1:43">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row>
    <row r="181" spans="1:43">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c r="AQ181" s="52"/>
    </row>
    <row r="182" spans="1:43">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row>
    <row r="183" spans="1:43">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row>
    <row r="184" spans="1:43">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row>
    <row r="185" spans="1:43">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row>
    <row r="186" spans="1:43">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row>
    <row r="187" spans="1:43">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row>
    <row r="188" spans="1:43">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row>
    <row r="189" spans="1:43">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row>
    <row r="190" spans="1:43">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row>
    <row r="191" spans="1:43">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row>
    <row r="192" spans="1:43">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row>
    <row r="193" spans="1:43">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row>
    <row r="194" spans="1:43">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row>
    <row r="195" spans="1:43">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row>
    <row r="196" spans="1:43">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row>
    <row r="197" spans="1:43">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row>
    <row r="198" spans="1:43">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row>
    <row r="199" spans="1:43">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row>
    <row r="200" spans="1:43">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row>
    <row r="201" spans="1:43">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row>
    <row r="202" spans="1:43">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row>
    <row r="203" spans="1:43">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row>
    <row r="204" spans="1:43">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row>
    <row r="205" spans="1:43">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row>
    <row r="206" spans="1:43">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row>
    <row r="207" spans="1:43">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row>
    <row r="208" spans="1:43">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row>
    <row r="209" spans="1:43">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row>
    <row r="210" spans="1:43">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row>
    <row r="211" spans="1:43">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c r="AQ211" s="52"/>
    </row>
    <row r="212" spans="1:43">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row>
    <row r="213" spans="1:43">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row>
    <row r="214" spans="1:43">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row>
    <row r="215" spans="1:43">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c r="AQ215" s="52"/>
    </row>
    <row r="216" spans="1:43">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row>
    <row r="217" spans="1:43">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row>
    <row r="218" spans="1:43">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row>
    <row r="219" spans="1:43">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row>
    <row r="220" spans="1:43">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row>
    <row r="221" spans="1:43">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52"/>
      <c r="AQ221" s="52"/>
    </row>
    <row r="222" spans="1:43">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row>
    <row r="223" spans="1:43">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row>
    <row r="224" spans="1:43">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row>
    <row r="225" spans="1:43">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c r="AQ225" s="52"/>
    </row>
    <row r="226" spans="1:43">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row>
    <row r="227" spans="1:43">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row>
    <row r="228" spans="1:43">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row>
    <row r="229" spans="1:43">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c r="AQ229" s="52"/>
    </row>
    <row r="230" spans="1:43">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row>
    <row r="231" spans="1:43">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52"/>
      <c r="AQ231" s="52"/>
    </row>
    <row r="232" spans="1:43">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52"/>
      <c r="AQ232" s="52"/>
    </row>
    <row r="233" spans="1:43">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c r="AQ233" s="52"/>
    </row>
    <row r="234" spans="1:43">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c r="AQ234" s="52"/>
    </row>
    <row r="235" spans="1:43">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row>
    <row r="236" spans="1:43">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row>
    <row r="237" spans="1:43">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row>
    <row r="238" spans="1:43">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52"/>
      <c r="AQ238" s="52"/>
    </row>
    <row r="239" spans="1:43">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c r="AQ239" s="52"/>
    </row>
    <row r="240" spans="1:43">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52"/>
      <c r="AQ240" s="52"/>
    </row>
    <row r="241" spans="1:43">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52"/>
      <c r="AQ241" s="52"/>
    </row>
    <row r="242" spans="1:43">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row>
    <row r="243" spans="1:43">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row>
    <row r="244" spans="1:43">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row>
    <row r="245" spans="1:43">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row>
    <row r="246" spans="1:43">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row>
    <row r="247" spans="1:43">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row>
    <row r="248" spans="1:43">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row>
    <row r="249" spans="1:43">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52"/>
      <c r="AQ249" s="52"/>
    </row>
    <row r="250" spans="1:43">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c r="AQ250" s="52"/>
    </row>
    <row r="251" spans="1:43">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row>
    <row r="252" spans="1:43">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52"/>
      <c r="AQ252" s="52"/>
    </row>
    <row r="253" spans="1:43">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52"/>
      <c r="AQ253" s="52"/>
    </row>
    <row r="254" spans="1:43">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row>
    <row r="255" spans="1:43">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52"/>
      <c r="AQ255" s="52"/>
    </row>
    <row r="256" spans="1:43">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52"/>
      <c r="AQ256" s="52"/>
    </row>
    <row r="257" spans="1:43">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52"/>
      <c r="AQ257" s="52"/>
    </row>
    <row r="258" spans="1:43">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52"/>
      <c r="AQ258" s="52"/>
    </row>
    <row r="259" spans="1:43">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row>
    <row r="260" spans="1:43">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row>
    <row r="261" spans="1:43">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52"/>
      <c r="AQ261" s="52"/>
    </row>
    <row r="262" spans="1:43">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52"/>
      <c r="AQ262" s="52"/>
    </row>
    <row r="263" spans="1:43">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52"/>
      <c r="AQ263" s="52"/>
    </row>
    <row r="264" spans="1:43">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row>
    <row r="265" spans="1:43">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52"/>
      <c r="AQ265" s="52"/>
    </row>
    <row r="266" spans="1:43">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row>
    <row r="267" spans="1:43">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52"/>
      <c r="AQ267" s="52"/>
    </row>
    <row r="268" spans="1:43">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52"/>
      <c r="AQ268" s="52"/>
    </row>
    <row r="269" spans="1:43">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52"/>
      <c r="AQ269" s="52"/>
    </row>
    <row r="270" spans="1:43">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52"/>
    </row>
    <row r="271" spans="1:43">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row>
    <row r="272" spans="1:43">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row>
    <row r="273" spans="1:43">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52"/>
      <c r="AQ273" s="52"/>
    </row>
    <row r="274" spans="1:43">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52"/>
      <c r="AQ274" s="52"/>
    </row>
    <row r="275" spans="1:43">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52"/>
      <c r="AQ275" s="52"/>
    </row>
    <row r="276" spans="1:43">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52"/>
      <c r="AQ276" s="52"/>
    </row>
    <row r="277" spans="1:43">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52"/>
      <c r="AQ277" s="52"/>
    </row>
    <row r="278" spans="1:43">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52"/>
      <c r="AQ278" s="52"/>
    </row>
    <row r="279" spans="1:43">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52"/>
      <c r="AQ279" s="52"/>
    </row>
    <row r="280" spans="1:43">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52"/>
      <c r="AQ280" s="52"/>
    </row>
    <row r="281" spans="1:43">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row>
    <row r="282" spans="1:43">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row>
    <row r="283" spans="1:43">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52"/>
      <c r="AQ283" s="52"/>
    </row>
    <row r="284" spans="1:43">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row>
    <row r="285" spans="1:43">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row>
    <row r="286" spans="1:43">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row>
    <row r="287" spans="1:43">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52"/>
      <c r="AQ287" s="52"/>
    </row>
    <row r="288" spans="1:43">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52"/>
      <c r="AQ288" s="52"/>
    </row>
    <row r="289" spans="1:43">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52"/>
      <c r="AQ289" s="52"/>
    </row>
    <row r="290" spans="1:43">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52"/>
      <c r="AQ290" s="52"/>
    </row>
    <row r="291" spans="1:43">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row>
    <row r="292" spans="1:43">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row>
    <row r="293" spans="1:43">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row>
    <row r="294" spans="1:43">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row>
    <row r="295" spans="1:43">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52"/>
      <c r="AQ295" s="52"/>
    </row>
    <row r="296" spans="1:43">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row>
    <row r="297" spans="1:43">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row>
    <row r="298" spans="1:43">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row>
    <row r="299" spans="1:43">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row>
    <row r="300" spans="1:43">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row>
    <row r="301" spans="1:43">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row>
    <row r="302" spans="1:43">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row>
    <row r="303" spans="1:43">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row>
    <row r="304" spans="1:43">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52"/>
      <c r="AQ304" s="52"/>
    </row>
    <row r="305" spans="1:43">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52"/>
      <c r="AQ305" s="52"/>
    </row>
    <row r="306" spans="1:43">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52"/>
      <c r="AQ306" s="52"/>
    </row>
    <row r="307" spans="1:43">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row>
    <row r="308" spans="1:43">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row>
    <row r="309" spans="1:43">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row>
    <row r="310" spans="1:43">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row>
    <row r="311" spans="1:43">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row>
    <row r="312" spans="1:43">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52"/>
      <c r="AQ312" s="52"/>
    </row>
    <row r="313" spans="1:43">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row>
    <row r="314" spans="1:43">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row>
    <row r="315" spans="1:43">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row>
    <row r="316" spans="1:43">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row>
    <row r="317" spans="1:43">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row>
    <row r="318" spans="1:43">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row>
    <row r="319" spans="1:43">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row>
    <row r="320" spans="1:43">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row>
    <row r="321" spans="1:43">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row>
    <row r="322" spans="1:43">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row>
    <row r="323" spans="1:43">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row>
    <row r="324" spans="1:43">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row>
    <row r="325" spans="1:43">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52"/>
      <c r="AQ325" s="52"/>
    </row>
    <row r="326" spans="1:43">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row>
    <row r="327" spans="1:43">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52"/>
      <c r="AQ327" s="52"/>
    </row>
    <row r="328" spans="1:43">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52"/>
      <c r="AQ328" s="52"/>
    </row>
    <row r="329" spans="1:43">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52"/>
      <c r="AQ329" s="52"/>
    </row>
    <row r="330" spans="1:43">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52"/>
      <c r="AQ330" s="52"/>
    </row>
    <row r="331" spans="1:43">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52"/>
      <c r="AQ331" s="52"/>
    </row>
    <row r="332" spans="1:43">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52"/>
      <c r="AQ332" s="52"/>
    </row>
    <row r="333" spans="1:43">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52"/>
      <c r="AQ333" s="52"/>
    </row>
    <row r="334" spans="1:43">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52"/>
      <c r="AQ334" s="52"/>
    </row>
    <row r="335" spans="1:43">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52"/>
      <c r="AQ335" s="52"/>
    </row>
    <row r="336" spans="1:43">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52"/>
      <c r="AQ336" s="52"/>
    </row>
    <row r="337" spans="1:43">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52"/>
      <c r="AQ337" s="52"/>
    </row>
    <row r="338" spans="1:43">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52"/>
      <c r="AQ338" s="52"/>
    </row>
    <row r="339" spans="1:43">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52"/>
      <c r="AQ339" s="52"/>
    </row>
    <row r="340" spans="1:43">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52"/>
      <c r="AQ340" s="52"/>
    </row>
    <row r="341" spans="1:43">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52"/>
      <c r="AQ341" s="52"/>
    </row>
    <row r="342" spans="1:43">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52"/>
      <c r="AQ342" s="52"/>
    </row>
    <row r="343" spans="1:43">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52"/>
      <c r="AQ343" s="52"/>
    </row>
    <row r="344" spans="1:43">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52"/>
      <c r="AQ344" s="52"/>
    </row>
    <row r="345" spans="1:43">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52"/>
      <c r="AQ345" s="52"/>
    </row>
    <row r="346" spans="1:43">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52"/>
      <c r="AQ346" s="52"/>
    </row>
    <row r="347" spans="1:43">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52"/>
      <c r="AQ347" s="52"/>
    </row>
    <row r="348" spans="1:43">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2"/>
      <c r="AF348" s="52"/>
      <c r="AG348" s="52"/>
      <c r="AH348" s="52"/>
      <c r="AI348" s="52"/>
      <c r="AJ348" s="52"/>
      <c r="AK348" s="52"/>
      <c r="AL348" s="52"/>
      <c r="AM348" s="52"/>
      <c r="AN348" s="52"/>
      <c r="AO348" s="52"/>
      <c r="AP348" s="52"/>
      <c r="AQ348" s="52"/>
    </row>
    <row r="349" spans="1:43">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c r="AD349" s="52"/>
      <c r="AE349" s="52"/>
      <c r="AF349" s="52"/>
      <c r="AG349" s="52"/>
      <c r="AH349" s="52"/>
      <c r="AI349" s="52"/>
      <c r="AJ349" s="52"/>
      <c r="AK349" s="52"/>
      <c r="AL349" s="52"/>
      <c r="AM349" s="52"/>
      <c r="AN349" s="52"/>
      <c r="AO349" s="52"/>
      <c r="AP349" s="52"/>
      <c r="AQ349" s="52"/>
    </row>
    <row r="350" spans="1:43">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c r="AC350" s="52"/>
      <c r="AD350" s="52"/>
      <c r="AE350" s="52"/>
      <c r="AF350" s="52"/>
      <c r="AG350" s="52"/>
      <c r="AH350" s="52"/>
      <c r="AI350" s="52"/>
      <c r="AJ350" s="52"/>
      <c r="AK350" s="52"/>
      <c r="AL350" s="52"/>
      <c r="AM350" s="52"/>
      <c r="AN350" s="52"/>
      <c r="AO350" s="52"/>
      <c r="AP350" s="52"/>
      <c r="AQ350" s="52"/>
    </row>
    <row r="351" spans="1:43">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c r="AD351" s="52"/>
      <c r="AE351" s="52"/>
      <c r="AF351" s="52"/>
      <c r="AG351" s="52"/>
      <c r="AH351" s="52"/>
      <c r="AI351" s="52"/>
      <c r="AJ351" s="52"/>
      <c r="AK351" s="52"/>
      <c r="AL351" s="52"/>
      <c r="AM351" s="52"/>
      <c r="AN351" s="52"/>
      <c r="AO351" s="52"/>
      <c r="AP351" s="52"/>
      <c r="AQ351" s="52"/>
    </row>
    <row r="352" spans="1:43">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c r="AC352" s="52"/>
      <c r="AD352" s="52"/>
      <c r="AE352" s="52"/>
      <c r="AF352" s="52"/>
      <c r="AG352" s="52"/>
      <c r="AH352" s="52"/>
      <c r="AI352" s="52"/>
      <c r="AJ352" s="52"/>
      <c r="AK352" s="52"/>
      <c r="AL352" s="52"/>
      <c r="AM352" s="52"/>
      <c r="AN352" s="52"/>
      <c r="AO352" s="52"/>
      <c r="AP352" s="52"/>
      <c r="AQ352" s="52"/>
    </row>
    <row r="353" spans="1:43">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c r="AC353" s="52"/>
      <c r="AD353" s="52"/>
      <c r="AE353" s="52"/>
      <c r="AF353" s="52"/>
      <c r="AG353" s="52"/>
      <c r="AH353" s="52"/>
      <c r="AI353" s="52"/>
      <c r="AJ353" s="52"/>
      <c r="AK353" s="52"/>
      <c r="AL353" s="52"/>
      <c r="AM353" s="52"/>
      <c r="AN353" s="52"/>
      <c r="AO353" s="52"/>
      <c r="AP353" s="52"/>
      <c r="AQ353" s="52"/>
    </row>
    <row r="354" spans="1:43">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c r="AJ354" s="52"/>
      <c r="AK354" s="52"/>
      <c r="AL354" s="52"/>
      <c r="AM354" s="52"/>
      <c r="AN354" s="52"/>
      <c r="AO354" s="52"/>
      <c r="AP354" s="52"/>
      <c r="AQ354" s="52"/>
    </row>
    <row r="355" spans="1:43">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2"/>
      <c r="AF355" s="52"/>
      <c r="AG355" s="52"/>
      <c r="AH355" s="52"/>
      <c r="AI355" s="52"/>
      <c r="AJ355" s="52"/>
      <c r="AK355" s="52"/>
      <c r="AL355" s="52"/>
      <c r="AM355" s="52"/>
      <c r="AN355" s="52"/>
      <c r="AO355" s="52"/>
      <c r="AP355" s="52"/>
      <c r="AQ355" s="52"/>
    </row>
    <row r="356" spans="1:43">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c r="AC356" s="52"/>
      <c r="AD356" s="52"/>
      <c r="AE356" s="52"/>
      <c r="AF356" s="52"/>
      <c r="AG356" s="52"/>
      <c r="AH356" s="52"/>
      <c r="AI356" s="52"/>
      <c r="AJ356" s="52"/>
      <c r="AK356" s="52"/>
      <c r="AL356" s="52"/>
      <c r="AM356" s="52"/>
      <c r="AN356" s="52"/>
      <c r="AO356" s="52"/>
      <c r="AP356" s="52"/>
      <c r="AQ356" s="52"/>
    </row>
    <row r="357" spans="1:43">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c r="AD357" s="52"/>
      <c r="AE357" s="52"/>
      <c r="AF357" s="52"/>
      <c r="AG357" s="52"/>
      <c r="AH357" s="52"/>
      <c r="AI357" s="52"/>
      <c r="AJ357" s="52"/>
      <c r="AK357" s="52"/>
      <c r="AL357" s="52"/>
      <c r="AM357" s="52"/>
      <c r="AN357" s="52"/>
      <c r="AO357" s="52"/>
      <c r="AP357" s="52"/>
      <c r="AQ357" s="52"/>
    </row>
    <row r="358" spans="1:43">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c r="AD358" s="52"/>
      <c r="AE358" s="52"/>
      <c r="AF358" s="52"/>
      <c r="AG358" s="52"/>
      <c r="AH358" s="52"/>
      <c r="AI358" s="52"/>
      <c r="AJ358" s="52"/>
      <c r="AK358" s="52"/>
      <c r="AL358" s="52"/>
      <c r="AM358" s="52"/>
      <c r="AN358" s="52"/>
      <c r="AO358" s="52"/>
      <c r="AP358" s="52"/>
      <c r="AQ358" s="52"/>
    </row>
    <row r="359" spans="1:43">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c r="AD359" s="52"/>
      <c r="AE359" s="52"/>
      <c r="AF359" s="52"/>
      <c r="AG359" s="52"/>
      <c r="AH359" s="52"/>
      <c r="AI359" s="52"/>
      <c r="AJ359" s="52"/>
      <c r="AK359" s="52"/>
      <c r="AL359" s="52"/>
      <c r="AM359" s="52"/>
      <c r="AN359" s="52"/>
      <c r="AO359" s="52"/>
      <c r="AP359" s="52"/>
      <c r="AQ359" s="52"/>
    </row>
    <row r="360" spans="1:43">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c r="AD360" s="52"/>
      <c r="AE360" s="52"/>
      <c r="AF360" s="52"/>
      <c r="AG360" s="52"/>
      <c r="AH360" s="52"/>
      <c r="AI360" s="52"/>
      <c r="AJ360" s="52"/>
      <c r="AK360" s="52"/>
      <c r="AL360" s="52"/>
      <c r="AM360" s="52"/>
      <c r="AN360" s="52"/>
      <c r="AO360" s="52"/>
      <c r="AP360" s="52"/>
      <c r="AQ360" s="52"/>
    </row>
    <row r="361" spans="1:43">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c r="AD361" s="52"/>
      <c r="AE361" s="52"/>
      <c r="AF361" s="52"/>
      <c r="AG361" s="52"/>
      <c r="AH361" s="52"/>
      <c r="AI361" s="52"/>
      <c r="AJ361" s="52"/>
      <c r="AK361" s="52"/>
      <c r="AL361" s="52"/>
      <c r="AM361" s="52"/>
      <c r="AN361" s="52"/>
      <c r="AO361" s="52"/>
      <c r="AP361" s="52"/>
      <c r="AQ361" s="52"/>
    </row>
    <row r="362" spans="1:43">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c r="AC362" s="52"/>
      <c r="AD362" s="52"/>
      <c r="AE362" s="52"/>
      <c r="AF362" s="52"/>
      <c r="AG362" s="52"/>
      <c r="AH362" s="52"/>
      <c r="AI362" s="52"/>
      <c r="AJ362" s="52"/>
      <c r="AK362" s="52"/>
      <c r="AL362" s="52"/>
      <c r="AM362" s="52"/>
      <c r="AN362" s="52"/>
      <c r="AO362" s="52"/>
      <c r="AP362" s="52"/>
      <c r="AQ362" s="52"/>
    </row>
    <row r="363" spans="1:43">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2"/>
      <c r="AF363" s="52"/>
      <c r="AG363" s="52"/>
      <c r="AH363" s="52"/>
      <c r="AI363" s="52"/>
      <c r="AJ363" s="52"/>
      <c r="AK363" s="52"/>
      <c r="AL363" s="52"/>
      <c r="AM363" s="52"/>
      <c r="AN363" s="52"/>
      <c r="AO363" s="52"/>
      <c r="AP363" s="52"/>
      <c r="AQ363" s="52"/>
    </row>
    <row r="364" spans="1:43">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c r="AC364" s="52"/>
      <c r="AD364" s="52"/>
      <c r="AE364" s="52"/>
      <c r="AF364" s="52"/>
      <c r="AG364" s="52"/>
      <c r="AH364" s="52"/>
      <c r="AI364" s="52"/>
      <c r="AJ364" s="52"/>
      <c r="AK364" s="52"/>
      <c r="AL364" s="52"/>
      <c r="AM364" s="52"/>
      <c r="AN364" s="52"/>
      <c r="AO364" s="52"/>
      <c r="AP364" s="52"/>
      <c r="AQ364" s="52"/>
    </row>
    <row r="365" spans="1:43">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c r="AD365" s="52"/>
      <c r="AE365" s="52"/>
      <c r="AF365" s="52"/>
      <c r="AG365" s="52"/>
      <c r="AH365" s="52"/>
      <c r="AI365" s="52"/>
      <c r="AJ365" s="52"/>
      <c r="AK365" s="52"/>
      <c r="AL365" s="52"/>
      <c r="AM365" s="52"/>
      <c r="AN365" s="52"/>
      <c r="AO365" s="52"/>
      <c r="AP365" s="52"/>
      <c r="AQ365" s="52"/>
    </row>
    <row r="366" spans="1:43">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c r="AD366" s="52"/>
      <c r="AE366" s="52"/>
      <c r="AF366" s="52"/>
      <c r="AG366" s="52"/>
      <c r="AH366" s="52"/>
      <c r="AI366" s="52"/>
      <c r="AJ366" s="52"/>
      <c r="AK366" s="52"/>
      <c r="AL366" s="52"/>
      <c r="AM366" s="52"/>
      <c r="AN366" s="52"/>
      <c r="AO366" s="52"/>
      <c r="AP366" s="52"/>
      <c r="AQ366" s="52"/>
    </row>
    <row r="367" spans="1:43">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c r="AC367" s="52"/>
      <c r="AD367" s="52"/>
      <c r="AE367" s="52"/>
      <c r="AF367" s="52"/>
      <c r="AG367" s="52"/>
      <c r="AH367" s="52"/>
      <c r="AI367" s="52"/>
      <c r="AJ367" s="52"/>
      <c r="AK367" s="52"/>
      <c r="AL367" s="52"/>
      <c r="AM367" s="52"/>
      <c r="AN367" s="52"/>
      <c r="AO367" s="52"/>
      <c r="AP367" s="52"/>
      <c r="AQ367" s="52"/>
    </row>
    <row r="368" spans="1:43">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c r="AC368" s="52"/>
      <c r="AD368" s="52"/>
      <c r="AE368" s="52"/>
      <c r="AF368" s="52"/>
      <c r="AG368" s="52"/>
      <c r="AH368" s="52"/>
      <c r="AI368" s="52"/>
      <c r="AJ368" s="52"/>
      <c r="AK368" s="52"/>
      <c r="AL368" s="52"/>
      <c r="AM368" s="52"/>
      <c r="AN368" s="52"/>
      <c r="AO368" s="52"/>
      <c r="AP368" s="52"/>
      <c r="AQ368" s="52"/>
    </row>
    <row r="369" spans="1:43">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c r="AC369" s="52"/>
      <c r="AD369" s="52"/>
      <c r="AE369" s="52"/>
      <c r="AF369" s="52"/>
      <c r="AG369" s="52"/>
      <c r="AH369" s="52"/>
      <c r="AI369" s="52"/>
      <c r="AJ369" s="52"/>
      <c r="AK369" s="52"/>
      <c r="AL369" s="52"/>
      <c r="AM369" s="52"/>
      <c r="AN369" s="52"/>
      <c r="AO369" s="52"/>
      <c r="AP369" s="52"/>
      <c r="AQ369" s="52"/>
    </row>
    <row r="370" spans="1:43">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c r="AD370" s="52"/>
      <c r="AE370" s="52"/>
      <c r="AF370" s="52"/>
      <c r="AG370" s="52"/>
      <c r="AH370" s="52"/>
      <c r="AI370" s="52"/>
      <c r="AJ370" s="52"/>
      <c r="AK370" s="52"/>
      <c r="AL370" s="52"/>
      <c r="AM370" s="52"/>
      <c r="AN370" s="52"/>
      <c r="AO370" s="52"/>
      <c r="AP370" s="52"/>
      <c r="AQ370" s="52"/>
    </row>
    <row r="371" spans="1:43">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2"/>
      <c r="AF371" s="52"/>
      <c r="AG371" s="52"/>
      <c r="AH371" s="52"/>
      <c r="AI371" s="52"/>
      <c r="AJ371" s="52"/>
      <c r="AK371" s="52"/>
      <c r="AL371" s="52"/>
      <c r="AM371" s="52"/>
      <c r="AN371" s="52"/>
      <c r="AO371" s="52"/>
      <c r="AP371" s="52"/>
      <c r="AQ371" s="52"/>
    </row>
    <row r="372" spans="1:43">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c r="AC372" s="52"/>
      <c r="AD372" s="52"/>
      <c r="AE372" s="52"/>
      <c r="AF372" s="52"/>
      <c r="AG372" s="52"/>
      <c r="AH372" s="52"/>
      <c r="AI372" s="52"/>
      <c r="AJ372" s="52"/>
      <c r="AK372" s="52"/>
      <c r="AL372" s="52"/>
      <c r="AM372" s="52"/>
      <c r="AN372" s="52"/>
      <c r="AO372" s="52"/>
      <c r="AP372" s="52"/>
      <c r="AQ372" s="52"/>
    </row>
    <row r="373" spans="1:43">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c r="AC373" s="52"/>
      <c r="AD373" s="52"/>
      <c r="AE373" s="52"/>
      <c r="AF373" s="52"/>
      <c r="AG373" s="52"/>
      <c r="AH373" s="52"/>
      <c r="AI373" s="52"/>
      <c r="AJ373" s="52"/>
      <c r="AK373" s="52"/>
      <c r="AL373" s="52"/>
      <c r="AM373" s="52"/>
      <c r="AN373" s="52"/>
      <c r="AO373" s="52"/>
      <c r="AP373" s="52"/>
      <c r="AQ373" s="52"/>
    </row>
    <row r="374" spans="1:43">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2"/>
      <c r="AF374" s="52"/>
      <c r="AG374" s="52"/>
      <c r="AH374" s="52"/>
      <c r="AI374" s="52"/>
      <c r="AJ374" s="52"/>
      <c r="AK374" s="52"/>
      <c r="AL374" s="52"/>
      <c r="AM374" s="52"/>
      <c r="AN374" s="52"/>
      <c r="AO374" s="52"/>
      <c r="AP374" s="52"/>
      <c r="AQ374" s="52"/>
    </row>
    <row r="375" spans="1:43">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H375" s="52"/>
      <c r="AI375" s="52"/>
      <c r="AJ375" s="52"/>
      <c r="AK375" s="52"/>
      <c r="AL375" s="52"/>
      <c r="AM375" s="52"/>
      <c r="AN375" s="52"/>
      <c r="AO375" s="52"/>
      <c r="AP375" s="52"/>
      <c r="AQ375" s="52"/>
    </row>
    <row r="376" spans="1:43">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H376" s="52"/>
      <c r="AI376" s="52"/>
      <c r="AJ376" s="52"/>
      <c r="AK376" s="52"/>
      <c r="AL376" s="52"/>
      <c r="AM376" s="52"/>
      <c r="AN376" s="52"/>
      <c r="AO376" s="52"/>
      <c r="AP376" s="52"/>
      <c r="AQ376" s="52"/>
    </row>
    <row r="377" spans="1:43">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H377" s="52"/>
      <c r="AI377" s="52"/>
      <c r="AJ377" s="52"/>
      <c r="AK377" s="52"/>
      <c r="AL377" s="52"/>
      <c r="AM377" s="52"/>
      <c r="AN377" s="52"/>
      <c r="AO377" s="52"/>
      <c r="AP377" s="52"/>
      <c r="AQ377" s="52"/>
    </row>
    <row r="378" spans="1:43">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c r="AD378" s="52"/>
      <c r="AE378" s="52"/>
      <c r="AF378" s="52"/>
      <c r="AG378" s="52"/>
      <c r="AH378" s="52"/>
      <c r="AI378" s="52"/>
      <c r="AJ378" s="52"/>
      <c r="AK378" s="52"/>
      <c r="AL378" s="52"/>
      <c r="AM378" s="52"/>
      <c r="AN378" s="52"/>
      <c r="AO378" s="52"/>
      <c r="AP378" s="52"/>
      <c r="AQ378" s="52"/>
    </row>
    <row r="379" spans="1:43">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c r="AD379" s="52"/>
      <c r="AE379" s="52"/>
      <c r="AF379" s="52"/>
      <c r="AG379" s="52"/>
      <c r="AH379" s="52"/>
      <c r="AI379" s="52"/>
      <c r="AJ379" s="52"/>
      <c r="AK379" s="52"/>
      <c r="AL379" s="52"/>
      <c r="AM379" s="52"/>
      <c r="AN379" s="52"/>
      <c r="AO379" s="52"/>
      <c r="AP379" s="52"/>
      <c r="AQ379" s="52"/>
    </row>
    <row r="380" spans="1:43">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c r="AD380" s="52"/>
      <c r="AE380" s="52"/>
      <c r="AF380" s="52"/>
      <c r="AG380" s="52"/>
      <c r="AH380" s="52"/>
      <c r="AI380" s="52"/>
      <c r="AJ380" s="52"/>
      <c r="AK380" s="52"/>
      <c r="AL380" s="52"/>
      <c r="AM380" s="52"/>
      <c r="AN380" s="52"/>
      <c r="AO380" s="52"/>
      <c r="AP380" s="52"/>
      <c r="AQ380" s="52"/>
    </row>
    <row r="381" spans="1:43">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c r="AD381" s="52"/>
      <c r="AE381" s="52"/>
      <c r="AF381" s="52"/>
      <c r="AG381" s="52"/>
      <c r="AH381" s="52"/>
      <c r="AI381" s="52"/>
      <c r="AJ381" s="52"/>
      <c r="AK381" s="52"/>
      <c r="AL381" s="52"/>
      <c r="AM381" s="52"/>
      <c r="AN381" s="52"/>
      <c r="AO381" s="52"/>
      <c r="AP381" s="52"/>
      <c r="AQ381" s="52"/>
    </row>
    <row r="382" spans="1:43">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c r="AD382" s="52"/>
      <c r="AE382" s="52"/>
      <c r="AF382" s="52"/>
      <c r="AG382" s="52"/>
      <c r="AH382" s="52"/>
      <c r="AI382" s="52"/>
      <c r="AJ382" s="52"/>
      <c r="AK382" s="52"/>
      <c r="AL382" s="52"/>
      <c r="AM382" s="52"/>
      <c r="AN382" s="52"/>
      <c r="AO382" s="52"/>
      <c r="AP382" s="52"/>
      <c r="AQ382" s="52"/>
    </row>
    <row r="383" spans="1:43">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2"/>
      <c r="AF383" s="52"/>
      <c r="AG383" s="52"/>
      <c r="AH383" s="52"/>
      <c r="AI383" s="52"/>
      <c r="AJ383" s="52"/>
      <c r="AK383" s="52"/>
      <c r="AL383" s="52"/>
      <c r="AM383" s="52"/>
      <c r="AN383" s="52"/>
      <c r="AO383" s="52"/>
      <c r="AP383" s="52"/>
      <c r="AQ383" s="52"/>
    </row>
    <row r="384" spans="1:43">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52"/>
      <c r="AJ384" s="52"/>
      <c r="AK384" s="52"/>
      <c r="AL384" s="52"/>
      <c r="AM384" s="52"/>
      <c r="AN384" s="52"/>
      <c r="AO384" s="52"/>
      <c r="AP384" s="52"/>
      <c r="AQ384" s="52"/>
    </row>
    <row r="385" spans="1:43">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52"/>
      <c r="AJ385" s="52"/>
      <c r="AK385" s="52"/>
      <c r="AL385" s="52"/>
      <c r="AM385" s="52"/>
      <c r="AN385" s="52"/>
      <c r="AO385" s="52"/>
      <c r="AP385" s="52"/>
      <c r="AQ385" s="52"/>
    </row>
    <row r="386" spans="1:43">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c r="AJ386" s="52"/>
      <c r="AK386" s="52"/>
      <c r="AL386" s="52"/>
      <c r="AM386" s="52"/>
      <c r="AN386" s="52"/>
      <c r="AO386" s="52"/>
      <c r="AP386" s="52"/>
      <c r="AQ386" s="52"/>
    </row>
    <row r="387" spans="1:43">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c r="AD387" s="52"/>
      <c r="AE387" s="52"/>
      <c r="AF387" s="52"/>
      <c r="AG387" s="52"/>
      <c r="AH387" s="52"/>
      <c r="AI387" s="52"/>
      <c r="AJ387" s="52"/>
      <c r="AK387" s="52"/>
      <c r="AL387" s="52"/>
      <c r="AM387" s="52"/>
      <c r="AN387" s="52"/>
      <c r="AO387" s="52"/>
      <c r="AP387" s="52"/>
      <c r="AQ387" s="52"/>
    </row>
    <row r="388" spans="1:43">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c r="AG388" s="52"/>
      <c r="AH388" s="52"/>
      <c r="AI388" s="52"/>
      <c r="AJ388" s="52"/>
      <c r="AK388" s="52"/>
      <c r="AL388" s="52"/>
      <c r="AM388" s="52"/>
      <c r="AN388" s="52"/>
      <c r="AO388" s="52"/>
      <c r="AP388" s="52"/>
      <c r="AQ388" s="52"/>
    </row>
    <row r="389" spans="1:43">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52"/>
      <c r="AH389" s="52"/>
      <c r="AI389" s="52"/>
      <c r="AJ389" s="52"/>
      <c r="AK389" s="52"/>
      <c r="AL389" s="52"/>
      <c r="AM389" s="52"/>
      <c r="AN389" s="52"/>
      <c r="AO389" s="52"/>
      <c r="AP389" s="52"/>
      <c r="AQ389" s="52"/>
    </row>
    <row r="390" spans="1:43">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c r="AD390" s="52"/>
      <c r="AE390" s="52"/>
      <c r="AF390" s="52"/>
      <c r="AG390" s="52"/>
      <c r="AH390" s="52"/>
      <c r="AI390" s="52"/>
      <c r="AJ390" s="52"/>
      <c r="AK390" s="52"/>
      <c r="AL390" s="52"/>
      <c r="AM390" s="52"/>
      <c r="AN390" s="52"/>
      <c r="AO390" s="52"/>
      <c r="AP390" s="52"/>
      <c r="AQ390" s="52"/>
    </row>
    <row r="391" spans="1:43">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c r="AD391" s="52"/>
      <c r="AE391" s="52"/>
      <c r="AF391" s="52"/>
      <c r="AG391" s="52"/>
      <c r="AH391" s="52"/>
      <c r="AI391" s="52"/>
      <c r="AJ391" s="52"/>
      <c r="AK391" s="52"/>
      <c r="AL391" s="52"/>
      <c r="AM391" s="52"/>
      <c r="AN391" s="52"/>
      <c r="AO391" s="52"/>
      <c r="AP391" s="52"/>
      <c r="AQ391" s="52"/>
    </row>
    <row r="392" spans="1:43">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c r="AC392" s="52"/>
      <c r="AD392" s="52"/>
      <c r="AE392" s="52"/>
      <c r="AF392" s="52"/>
      <c r="AG392" s="52"/>
      <c r="AH392" s="52"/>
      <c r="AI392" s="52"/>
      <c r="AJ392" s="52"/>
      <c r="AK392" s="52"/>
      <c r="AL392" s="52"/>
      <c r="AM392" s="52"/>
      <c r="AN392" s="52"/>
      <c r="AO392" s="52"/>
      <c r="AP392" s="52"/>
      <c r="AQ392" s="52"/>
    </row>
    <row r="393" spans="1:43">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c r="AC393" s="52"/>
      <c r="AD393" s="52"/>
      <c r="AE393" s="52"/>
      <c r="AF393" s="52"/>
      <c r="AG393" s="52"/>
      <c r="AH393" s="52"/>
      <c r="AI393" s="52"/>
      <c r="AJ393" s="52"/>
      <c r="AK393" s="52"/>
      <c r="AL393" s="52"/>
      <c r="AM393" s="52"/>
      <c r="AN393" s="52"/>
      <c r="AO393" s="52"/>
      <c r="AP393" s="52"/>
      <c r="AQ393" s="52"/>
    </row>
    <row r="394" spans="1:43">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c r="AD394" s="52"/>
      <c r="AE394" s="52"/>
      <c r="AF394" s="52"/>
      <c r="AG394" s="52"/>
      <c r="AH394" s="52"/>
      <c r="AI394" s="52"/>
      <c r="AJ394" s="52"/>
      <c r="AK394" s="52"/>
      <c r="AL394" s="52"/>
      <c r="AM394" s="52"/>
      <c r="AN394" s="52"/>
      <c r="AO394" s="52"/>
      <c r="AP394" s="52"/>
      <c r="AQ394" s="52"/>
    </row>
    <row r="395" spans="1:43">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H395" s="52"/>
      <c r="AI395" s="52"/>
      <c r="AJ395" s="52"/>
      <c r="AK395" s="52"/>
      <c r="AL395" s="52"/>
      <c r="AM395" s="52"/>
      <c r="AN395" s="52"/>
      <c r="AO395" s="52"/>
      <c r="AP395" s="52"/>
      <c r="AQ395" s="52"/>
    </row>
    <row r="396" spans="1:43">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H396" s="52"/>
      <c r="AI396" s="52"/>
      <c r="AJ396" s="52"/>
      <c r="AK396" s="52"/>
      <c r="AL396" s="52"/>
      <c r="AM396" s="52"/>
      <c r="AN396" s="52"/>
      <c r="AO396" s="52"/>
      <c r="AP396" s="52"/>
      <c r="AQ396" s="52"/>
    </row>
    <row r="397" spans="1:43">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H397" s="52"/>
      <c r="AI397" s="52"/>
      <c r="AJ397" s="52"/>
      <c r="AK397" s="52"/>
      <c r="AL397" s="52"/>
      <c r="AM397" s="52"/>
      <c r="AN397" s="52"/>
      <c r="AO397" s="52"/>
      <c r="AP397" s="52"/>
      <c r="AQ397" s="52"/>
    </row>
    <row r="398" spans="1:43">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c r="AC398" s="52"/>
      <c r="AD398" s="52"/>
      <c r="AE398" s="52"/>
      <c r="AF398" s="52"/>
      <c r="AG398" s="52"/>
      <c r="AH398" s="52"/>
      <c r="AI398" s="52"/>
      <c r="AJ398" s="52"/>
      <c r="AK398" s="52"/>
      <c r="AL398" s="52"/>
      <c r="AM398" s="52"/>
      <c r="AN398" s="52"/>
      <c r="AO398" s="52"/>
      <c r="AP398" s="52"/>
      <c r="AQ398" s="52"/>
    </row>
    <row r="399" spans="1:43">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c r="AC399" s="52"/>
      <c r="AD399" s="52"/>
      <c r="AE399" s="52"/>
      <c r="AF399" s="52"/>
      <c r="AG399" s="52"/>
      <c r="AH399" s="52"/>
      <c r="AI399" s="52"/>
      <c r="AJ399" s="52"/>
      <c r="AK399" s="52"/>
      <c r="AL399" s="52"/>
      <c r="AM399" s="52"/>
      <c r="AN399" s="52"/>
      <c r="AO399" s="52"/>
      <c r="AP399" s="52"/>
      <c r="AQ399" s="52"/>
    </row>
    <row r="400" spans="1:43">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c r="AD400" s="52"/>
      <c r="AE400" s="52"/>
      <c r="AF400" s="52"/>
      <c r="AG400" s="52"/>
      <c r="AH400" s="52"/>
      <c r="AI400" s="52"/>
      <c r="AJ400" s="52"/>
      <c r="AK400" s="52"/>
      <c r="AL400" s="52"/>
      <c r="AM400" s="52"/>
      <c r="AN400" s="52"/>
      <c r="AO400" s="52"/>
      <c r="AP400" s="52"/>
      <c r="AQ400" s="52"/>
    </row>
    <row r="401" spans="1:43">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c r="AD401" s="52"/>
      <c r="AE401" s="52"/>
      <c r="AF401" s="52"/>
      <c r="AG401" s="52"/>
      <c r="AH401" s="52"/>
      <c r="AI401" s="52"/>
      <c r="AJ401" s="52"/>
      <c r="AK401" s="52"/>
      <c r="AL401" s="52"/>
      <c r="AM401" s="52"/>
      <c r="AN401" s="52"/>
      <c r="AO401" s="52"/>
      <c r="AP401" s="52"/>
      <c r="AQ401" s="52"/>
    </row>
    <row r="402" spans="1:43">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2"/>
      <c r="AL402" s="52"/>
      <c r="AM402" s="52"/>
      <c r="AN402" s="52"/>
      <c r="AO402" s="52"/>
      <c r="AP402" s="52"/>
      <c r="AQ402" s="52"/>
    </row>
    <row r="403" spans="1:43">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2"/>
      <c r="AK403" s="52"/>
      <c r="AL403" s="52"/>
      <c r="AM403" s="52"/>
      <c r="AN403" s="52"/>
      <c r="AO403" s="52"/>
      <c r="AP403" s="52"/>
      <c r="AQ403" s="52"/>
    </row>
    <row r="404" spans="1:43">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2"/>
      <c r="AK404" s="52"/>
      <c r="AL404" s="52"/>
      <c r="AM404" s="52"/>
      <c r="AN404" s="52"/>
      <c r="AO404" s="52"/>
      <c r="AP404" s="52"/>
      <c r="AQ404" s="52"/>
    </row>
    <row r="405" spans="1:43">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2"/>
      <c r="AK405" s="52"/>
      <c r="AL405" s="52"/>
      <c r="AM405" s="52"/>
      <c r="AN405" s="52"/>
      <c r="AO405" s="52"/>
      <c r="AP405" s="52"/>
      <c r="AQ405" s="52"/>
    </row>
    <row r="406" spans="1:43">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2"/>
      <c r="AL406" s="52"/>
      <c r="AM406" s="52"/>
      <c r="AN406" s="52"/>
      <c r="AO406" s="52"/>
      <c r="AP406" s="52"/>
      <c r="AQ406" s="52"/>
    </row>
    <row r="407" spans="1:43">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2"/>
      <c r="AL407" s="52"/>
      <c r="AM407" s="52"/>
      <c r="AN407" s="52"/>
      <c r="AO407" s="52"/>
      <c r="AP407" s="52"/>
      <c r="AQ407" s="52"/>
    </row>
    <row r="408" spans="1:43">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2"/>
      <c r="AK408" s="52"/>
      <c r="AL408" s="52"/>
      <c r="AM408" s="52"/>
      <c r="AN408" s="52"/>
      <c r="AO408" s="52"/>
      <c r="AP408" s="52"/>
      <c r="AQ408" s="52"/>
    </row>
    <row r="409" spans="1:43">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2"/>
      <c r="AK409" s="52"/>
      <c r="AL409" s="52"/>
      <c r="AM409" s="52"/>
      <c r="AN409" s="52"/>
      <c r="AO409" s="52"/>
      <c r="AP409" s="52"/>
      <c r="AQ409" s="52"/>
    </row>
    <row r="410" spans="1:43">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52"/>
      <c r="AL410" s="52"/>
      <c r="AM410" s="52"/>
      <c r="AN410" s="52"/>
      <c r="AO410" s="52"/>
      <c r="AP410" s="52"/>
      <c r="AQ410" s="52"/>
    </row>
    <row r="411" spans="1:43">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2"/>
      <c r="AK411" s="52"/>
      <c r="AL411" s="52"/>
      <c r="AM411" s="52"/>
      <c r="AN411" s="52"/>
      <c r="AO411" s="52"/>
      <c r="AP411" s="52"/>
      <c r="AQ411" s="52"/>
    </row>
    <row r="412" spans="1:43">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52"/>
      <c r="AL412" s="52"/>
      <c r="AM412" s="52"/>
      <c r="AN412" s="52"/>
      <c r="AO412" s="52"/>
      <c r="AP412" s="52"/>
      <c r="AQ412" s="52"/>
    </row>
    <row r="413" spans="1:43">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c r="AD413" s="52"/>
      <c r="AE413" s="52"/>
      <c r="AF413" s="52"/>
      <c r="AG413" s="52"/>
      <c r="AH413" s="52"/>
      <c r="AI413" s="52"/>
      <c r="AJ413" s="52"/>
      <c r="AK413" s="52"/>
      <c r="AL413" s="52"/>
      <c r="AM413" s="52"/>
      <c r="AN413" s="52"/>
      <c r="AO413" s="52"/>
      <c r="AP413" s="52"/>
      <c r="AQ413" s="52"/>
    </row>
    <row r="414" spans="1:43">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52"/>
      <c r="AJ414" s="52"/>
      <c r="AK414" s="52"/>
      <c r="AL414" s="52"/>
      <c r="AM414" s="52"/>
      <c r="AN414" s="52"/>
      <c r="AO414" s="52"/>
      <c r="AP414" s="52"/>
      <c r="AQ414" s="52"/>
    </row>
    <row r="415" spans="1:43">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52"/>
      <c r="AJ415" s="52"/>
      <c r="AK415" s="52"/>
      <c r="AL415" s="52"/>
      <c r="AM415" s="52"/>
      <c r="AN415" s="52"/>
      <c r="AO415" s="52"/>
      <c r="AP415" s="52"/>
      <c r="AQ415" s="52"/>
    </row>
    <row r="416" spans="1:43">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2"/>
      <c r="AL416" s="52"/>
      <c r="AM416" s="52"/>
      <c r="AN416" s="52"/>
      <c r="AO416" s="52"/>
      <c r="AP416" s="52"/>
      <c r="AQ416" s="52"/>
    </row>
    <row r="417" spans="1:43">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2"/>
      <c r="AL417" s="52"/>
      <c r="AM417" s="52"/>
      <c r="AN417" s="52"/>
      <c r="AO417" s="52"/>
      <c r="AP417" s="52"/>
      <c r="AQ417" s="52"/>
    </row>
    <row r="418" spans="1:43">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c r="AD418" s="52"/>
      <c r="AE418" s="52"/>
      <c r="AF418" s="52"/>
      <c r="AG418" s="52"/>
      <c r="AH418" s="52"/>
      <c r="AI418" s="52"/>
      <c r="AJ418" s="52"/>
      <c r="AK418" s="52"/>
      <c r="AL418" s="52"/>
      <c r="AM418" s="52"/>
      <c r="AN418" s="52"/>
      <c r="AO418" s="52"/>
      <c r="AP418" s="52"/>
      <c r="AQ418" s="52"/>
    </row>
    <row r="419" spans="1:43">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c r="AJ419" s="52"/>
      <c r="AK419" s="52"/>
      <c r="AL419" s="52"/>
      <c r="AM419" s="52"/>
      <c r="AN419" s="52"/>
      <c r="AO419" s="52"/>
      <c r="AP419" s="52"/>
      <c r="AQ419" s="52"/>
    </row>
    <row r="420" spans="1:43">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c r="AK420" s="52"/>
      <c r="AL420" s="52"/>
      <c r="AM420" s="52"/>
      <c r="AN420" s="52"/>
      <c r="AO420" s="52"/>
      <c r="AP420" s="52"/>
      <c r="AQ420" s="52"/>
    </row>
    <row r="421" spans="1:43">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52"/>
      <c r="AJ421" s="52"/>
      <c r="AK421" s="52"/>
      <c r="AL421" s="52"/>
      <c r="AM421" s="52"/>
      <c r="AN421" s="52"/>
      <c r="AO421" s="52"/>
      <c r="AP421" s="52"/>
      <c r="AQ421" s="52"/>
    </row>
    <row r="422" spans="1:43">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52"/>
      <c r="AJ422" s="52"/>
      <c r="AK422" s="52"/>
      <c r="AL422" s="52"/>
      <c r="AM422" s="52"/>
      <c r="AN422" s="52"/>
      <c r="AO422" s="52"/>
      <c r="AP422" s="52"/>
      <c r="AQ422" s="52"/>
    </row>
    <row r="423" spans="1:43">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c r="AC423" s="52"/>
      <c r="AD423" s="52"/>
      <c r="AE423" s="52"/>
      <c r="AF423" s="52"/>
      <c r="AG423" s="52"/>
      <c r="AH423" s="52"/>
      <c r="AI423" s="52"/>
      <c r="AJ423" s="52"/>
      <c r="AK423" s="52"/>
      <c r="AL423" s="52"/>
      <c r="AM423" s="52"/>
      <c r="AN423" s="52"/>
      <c r="AO423" s="52"/>
      <c r="AP423" s="52"/>
      <c r="AQ423" s="52"/>
    </row>
    <row r="424" spans="1:43">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c r="AD424" s="52"/>
      <c r="AE424" s="52"/>
      <c r="AF424" s="52"/>
      <c r="AG424" s="52"/>
      <c r="AH424" s="52"/>
      <c r="AI424" s="52"/>
      <c r="AJ424" s="52"/>
      <c r="AK424" s="52"/>
      <c r="AL424" s="52"/>
      <c r="AM424" s="52"/>
      <c r="AN424" s="52"/>
      <c r="AO424" s="52"/>
      <c r="AP424" s="52"/>
      <c r="AQ424" s="52"/>
    </row>
    <row r="425" spans="1:43">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c r="AD425" s="52"/>
      <c r="AE425" s="52"/>
      <c r="AF425" s="52"/>
      <c r="AG425" s="52"/>
      <c r="AH425" s="52"/>
      <c r="AI425" s="52"/>
      <c r="AJ425" s="52"/>
      <c r="AK425" s="52"/>
      <c r="AL425" s="52"/>
      <c r="AM425" s="52"/>
      <c r="AN425" s="52"/>
      <c r="AO425" s="52"/>
      <c r="AP425" s="52"/>
      <c r="AQ425" s="52"/>
    </row>
    <row r="426" spans="1:43">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c r="AD426" s="52"/>
      <c r="AE426" s="52"/>
      <c r="AF426" s="52"/>
      <c r="AG426" s="52"/>
      <c r="AH426" s="52"/>
      <c r="AI426" s="52"/>
      <c r="AJ426" s="52"/>
      <c r="AK426" s="52"/>
      <c r="AL426" s="52"/>
      <c r="AM426" s="52"/>
      <c r="AN426" s="52"/>
      <c r="AO426" s="52"/>
      <c r="AP426" s="52"/>
      <c r="AQ426" s="52"/>
    </row>
    <row r="427" spans="1:43">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c r="AC427" s="52"/>
      <c r="AD427" s="52"/>
      <c r="AE427" s="52"/>
      <c r="AF427" s="52"/>
      <c r="AG427" s="52"/>
      <c r="AH427" s="52"/>
      <c r="AI427" s="52"/>
      <c r="AJ427" s="52"/>
      <c r="AK427" s="52"/>
      <c r="AL427" s="52"/>
      <c r="AM427" s="52"/>
      <c r="AN427" s="52"/>
      <c r="AO427" s="52"/>
      <c r="AP427" s="52"/>
      <c r="AQ427" s="52"/>
    </row>
    <row r="428" spans="1:43">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52"/>
      <c r="AJ428" s="52"/>
      <c r="AK428" s="52"/>
      <c r="AL428" s="52"/>
      <c r="AM428" s="52"/>
      <c r="AN428" s="52"/>
      <c r="AO428" s="52"/>
      <c r="AP428" s="52"/>
      <c r="AQ428" s="52"/>
    </row>
    <row r="429" spans="1:43">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c r="AC429" s="52"/>
      <c r="AD429" s="52"/>
      <c r="AE429" s="52"/>
      <c r="AF429" s="52"/>
      <c r="AG429" s="52"/>
      <c r="AH429" s="52"/>
      <c r="AI429" s="52"/>
      <c r="AJ429" s="52"/>
      <c r="AK429" s="52"/>
      <c r="AL429" s="52"/>
      <c r="AM429" s="52"/>
      <c r="AN429" s="52"/>
      <c r="AO429" s="52"/>
      <c r="AP429" s="52"/>
      <c r="AQ429" s="52"/>
    </row>
    <row r="430" spans="1:43">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c r="AC430" s="52"/>
      <c r="AD430" s="52"/>
      <c r="AE430" s="52"/>
      <c r="AF430" s="52"/>
      <c r="AG430" s="52"/>
      <c r="AH430" s="52"/>
      <c r="AI430" s="52"/>
      <c r="AJ430" s="52"/>
      <c r="AK430" s="52"/>
      <c r="AL430" s="52"/>
      <c r="AM430" s="52"/>
      <c r="AN430" s="52"/>
      <c r="AO430" s="52"/>
      <c r="AP430" s="52"/>
      <c r="AQ430" s="52"/>
    </row>
    <row r="431" spans="1:43">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c r="AD431" s="52"/>
      <c r="AE431" s="52"/>
      <c r="AF431" s="52"/>
      <c r="AG431" s="52"/>
      <c r="AH431" s="52"/>
      <c r="AI431" s="52"/>
      <c r="AJ431" s="52"/>
      <c r="AK431" s="52"/>
      <c r="AL431" s="52"/>
      <c r="AM431" s="52"/>
      <c r="AN431" s="52"/>
      <c r="AO431" s="52"/>
      <c r="AP431" s="52"/>
      <c r="AQ431" s="52"/>
    </row>
    <row r="432" spans="1:43">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c r="AC432" s="52"/>
      <c r="AD432" s="52"/>
      <c r="AE432" s="52"/>
      <c r="AF432" s="52"/>
      <c r="AG432" s="52"/>
      <c r="AH432" s="52"/>
      <c r="AI432" s="52"/>
      <c r="AJ432" s="52"/>
      <c r="AK432" s="52"/>
      <c r="AL432" s="52"/>
      <c r="AM432" s="52"/>
      <c r="AN432" s="52"/>
      <c r="AO432" s="52"/>
      <c r="AP432" s="52"/>
      <c r="AQ432" s="52"/>
    </row>
    <row r="433" spans="1:43">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c r="AC433" s="52"/>
      <c r="AD433" s="52"/>
      <c r="AE433" s="52"/>
      <c r="AF433" s="52"/>
      <c r="AG433" s="52"/>
      <c r="AH433" s="52"/>
      <c r="AI433" s="52"/>
      <c r="AJ433" s="52"/>
      <c r="AK433" s="52"/>
      <c r="AL433" s="52"/>
      <c r="AM433" s="52"/>
      <c r="AN433" s="52"/>
      <c r="AO433" s="52"/>
      <c r="AP433" s="52"/>
      <c r="AQ433" s="52"/>
    </row>
    <row r="434" spans="1:43">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c r="AC434" s="52"/>
      <c r="AD434" s="52"/>
      <c r="AE434" s="52"/>
      <c r="AF434" s="52"/>
      <c r="AG434" s="52"/>
      <c r="AH434" s="52"/>
      <c r="AI434" s="52"/>
      <c r="AJ434" s="52"/>
      <c r="AK434" s="52"/>
      <c r="AL434" s="52"/>
      <c r="AM434" s="52"/>
      <c r="AN434" s="52"/>
      <c r="AO434" s="52"/>
      <c r="AP434" s="52"/>
      <c r="AQ434" s="52"/>
    </row>
    <row r="435" spans="1:43">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c r="AC435" s="52"/>
      <c r="AD435" s="52"/>
      <c r="AE435" s="52"/>
      <c r="AF435" s="52"/>
      <c r="AG435" s="52"/>
      <c r="AH435" s="52"/>
      <c r="AI435" s="52"/>
      <c r="AJ435" s="52"/>
      <c r="AK435" s="52"/>
      <c r="AL435" s="52"/>
      <c r="AM435" s="52"/>
      <c r="AN435" s="52"/>
      <c r="AO435" s="52"/>
      <c r="AP435" s="52"/>
      <c r="AQ435" s="52"/>
    </row>
    <row r="436" spans="1:43">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c r="AC436" s="52"/>
      <c r="AD436" s="52"/>
      <c r="AE436" s="52"/>
      <c r="AF436" s="52"/>
      <c r="AG436" s="52"/>
      <c r="AH436" s="52"/>
      <c r="AI436" s="52"/>
      <c r="AJ436" s="52"/>
      <c r="AK436" s="52"/>
      <c r="AL436" s="52"/>
      <c r="AM436" s="52"/>
      <c r="AN436" s="52"/>
      <c r="AO436" s="52"/>
      <c r="AP436" s="52"/>
      <c r="AQ436" s="52"/>
    </row>
    <row r="437" spans="1:43">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2"/>
      <c r="AM437" s="52"/>
      <c r="AN437" s="52"/>
      <c r="AO437" s="52"/>
      <c r="AP437" s="52"/>
      <c r="AQ437" s="52"/>
    </row>
    <row r="438" spans="1:43">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c r="AC438" s="52"/>
      <c r="AD438" s="52"/>
      <c r="AE438" s="52"/>
      <c r="AF438" s="52"/>
      <c r="AG438" s="52"/>
      <c r="AH438" s="52"/>
      <c r="AI438" s="52"/>
      <c r="AJ438" s="52"/>
      <c r="AK438" s="52"/>
      <c r="AL438" s="52"/>
      <c r="AM438" s="52"/>
      <c r="AN438" s="52"/>
      <c r="AO438" s="52"/>
      <c r="AP438" s="52"/>
      <c r="AQ438" s="52"/>
    </row>
    <row r="439" spans="1:43">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c r="AC439" s="52"/>
      <c r="AD439" s="52"/>
      <c r="AE439" s="52"/>
      <c r="AF439" s="52"/>
      <c r="AG439" s="52"/>
      <c r="AH439" s="52"/>
      <c r="AI439" s="52"/>
      <c r="AJ439" s="52"/>
      <c r="AK439" s="52"/>
      <c r="AL439" s="52"/>
      <c r="AM439" s="52"/>
      <c r="AN439" s="52"/>
      <c r="AO439" s="52"/>
      <c r="AP439" s="52"/>
      <c r="AQ439" s="52"/>
    </row>
    <row r="440" spans="1:43">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c r="AC440" s="52"/>
      <c r="AD440" s="52"/>
      <c r="AE440" s="52"/>
      <c r="AF440" s="52"/>
      <c r="AG440" s="52"/>
      <c r="AH440" s="52"/>
      <c r="AI440" s="52"/>
      <c r="AJ440" s="52"/>
      <c r="AK440" s="52"/>
      <c r="AL440" s="52"/>
      <c r="AM440" s="52"/>
      <c r="AN440" s="52"/>
      <c r="AO440" s="52"/>
      <c r="AP440" s="52"/>
      <c r="AQ440" s="52"/>
    </row>
    <row r="441" spans="1:43">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c r="AC441" s="52"/>
      <c r="AD441" s="52"/>
      <c r="AE441" s="52"/>
      <c r="AF441" s="52"/>
      <c r="AG441" s="52"/>
      <c r="AH441" s="52"/>
      <c r="AI441" s="52"/>
      <c r="AJ441" s="52"/>
      <c r="AK441" s="52"/>
      <c r="AL441" s="52"/>
      <c r="AM441" s="52"/>
      <c r="AN441" s="52"/>
      <c r="AO441" s="52"/>
      <c r="AP441" s="52"/>
      <c r="AQ441" s="52"/>
    </row>
    <row r="442" spans="1:43">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c r="AC442" s="52"/>
      <c r="AD442" s="52"/>
      <c r="AE442" s="52"/>
      <c r="AF442" s="52"/>
      <c r="AG442" s="52"/>
      <c r="AH442" s="52"/>
      <c r="AI442" s="52"/>
      <c r="AJ442" s="52"/>
      <c r="AK442" s="52"/>
      <c r="AL442" s="52"/>
      <c r="AM442" s="52"/>
      <c r="AN442" s="52"/>
      <c r="AO442" s="52"/>
      <c r="AP442" s="52"/>
      <c r="AQ442" s="52"/>
    </row>
    <row r="443" spans="1:43">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c r="AC443" s="52"/>
      <c r="AD443" s="52"/>
      <c r="AE443" s="52"/>
      <c r="AF443" s="52"/>
      <c r="AG443" s="52"/>
      <c r="AH443" s="52"/>
      <c r="AI443" s="52"/>
      <c r="AJ443" s="52"/>
      <c r="AK443" s="52"/>
      <c r="AL443" s="52"/>
      <c r="AM443" s="52"/>
      <c r="AN443" s="52"/>
      <c r="AO443" s="52"/>
      <c r="AP443" s="52"/>
      <c r="AQ443" s="52"/>
    </row>
    <row r="444" spans="1:43">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c r="AC444" s="52"/>
      <c r="AD444" s="52"/>
      <c r="AE444" s="52"/>
      <c r="AF444" s="52"/>
      <c r="AG444" s="52"/>
      <c r="AH444" s="52"/>
      <c r="AI444" s="52"/>
      <c r="AJ444" s="52"/>
      <c r="AK444" s="52"/>
      <c r="AL444" s="52"/>
      <c r="AM444" s="52"/>
      <c r="AN444" s="52"/>
      <c r="AO444" s="52"/>
      <c r="AP444" s="52"/>
      <c r="AQ444" s="52"/>
    </row>
    <row r="445" spans="1:43">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c r="AC445" s="52"/>
      <c r="AD445" s="52"/>
      <c r="AE445" s="52"/>
      <c r="AF445" s="52"/>
      <c r="AG445" s="52"/>
      <c r="AH445" s="52"/>
      <c r="AI445" s="52"/>
      <c r="AJ445" s="52"/>
      <c r="AK445" s="52"/>
      <c r="AL445" s="52"/>
      <c r="AM445" s="52"/>
      <c r="AN445" s="52"/>
      <c r="AO445" s="52"/>
      <c r="AP445" s="52"/>
      <c r="AQ445" s="52"/>
    </row>
    <row r="446" spans="1:43">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c r="AC446" s="52"/>
      <c r="AD446" s="52"/>
      <c r="AE446" s="52"/>
      <c r="AF446" s="52"/>
      <c r="AG446" s="52"/>
      <c r="AH446" s="52"/>
      <c r="AI446" s="52"/>
      <c r="AJ446" s="52"/>
      <c r="AK446" s="52"/>
      <c r="AL446" s="52"/>
      <c r="AM446" s="52"/>
      <c r="AN446" s="52"/>
      <c r="AO446" s="52"/>
      <c r="AP446" s="52"/>
      <c r="AQ446" s="52"/>
    </row>
    <row r="447" spans="1:43">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c r="AC447" s="52"/>
      <c r="AD447" s="52"/>
      <c r="AE447" s="52"/>
      <c r="AF447" s="52"/>
      <c r="AG447" s="52"/>
      <c r="AH447" s="52"/>
      <c r="AI447" s="52"/>
      <c r="AJ447" s="52"/>
      <c r="AK447" s="52"/>
      <c r="AL447" s="52"/>
      <c r="AM447" s="52"/>
      <c r="AN447" s="52"/>
      <c r="AO447" s="52"/>
      <c r="AP447" s="52"/>
      <c r="AQ447" s="52"/>
    </row>
    <row r="448" spans="1:43">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c r="AC448" s="52"/>
      <c r="AD448" s="52"/>
      <c r="AE448" s="52"/>
      <c r="AF448" s="52"/>
      <c r="AG448" s="52"/>
      <c r="AH448" s="52"/>
      <c r="AI448" s="52"/>
      <c r="AJ448" s="52"/>
      <c r="AK448" s="52"/>
      <c r="AL448" s="52"/>
      <c r="AM448" s="52"/>
      <c r="AN448" s="52"/>
      <c r="AO448" s="52"/>
      <c r="AP448" s="52"/>
      <c r="AQ448" s="52"/>
    </row>
    <row r="449" spans="1:43">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c r="AC449" s="52"/>
      <c r="AD449" s="52"/>
      <c r="AE449" s="52"/>
      <c r="AF449" s="52"/>
      <c r="AG449" s="52"/>
      <c r="AH449" s="52"/>
      <c r="AI449" s="52"/>
      <c r="AJ449" s="52"/>
      <c r="AK449" s="52"/>
      <c r="AL449" s="52"/>
      <c r="AM449" s="52"/>
      <c r="AN449" s="52"/>
      <c r="AO449" s="52"/>
      <c r="AP449" s="52"/>
      <c r="AQ449" s="52"/>
    </row>
    <row r="450" spans="1:43">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c r="AC450" s="52"/>
      <c r="AD450" s="52"/>
      <c r="AE450" s="52"/>
      <c r="AF450" s="52"/>
      <c r="AG450" s="52"/>
      <c r="AH450" s="52"/>
      <c r="AI450" s="52"/>
      <c r="AJ450" s="52"/>
      <c r="AK450" s="52"/>
      <c r="AL450" s="52"/>
      <c r="AM450" s="52"/>
      <c r="AN450" s="52"/>
      <c r="AO450" s="52"/>
      <c r="AP450" s="52"/>
      <c r="AQ450" s="52"/>
    </row>
    <row r="451" spans="1:43">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c r="AD451" s="52"/>
      <c r="AE451" s="52"/>
      <c r="AF451" s="52"/>
      <c r="AG451" s="52"/>
      <c r="AH451" s="52"/>
      <c r="AI451" s="52"/>
      <c r="AJ451" s="52"/>
      <c r="AK451" s="52"/>
      <c r="AL451" s="52"/>
      <c r="AM451" s="52"/>
      <c r="AN451" s="52"/>
      <c r="AO451" s="52"/>
      <c r="AP451" s="52"/>
      <c r="AQ451" s="52"/>
    </row>
    <row r="452" spans="1:43">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c r="AC452" s="52"/>
      <c r="AD452" s="52"/>
      <c r="AE452" s="52"/>
      <c r="AF452" s="52"/>
      <c r="AG452" s="52"/>
      <c r="AH452" s="52"/>
      <c r="AI452" s="52"/>
      <c r="AJ452" s="52"/>
      <c r="AK452" s="52"/>
      <c r="AL452" s="52"/>
      <c r="AM452" s="52"/>
      <c r="AN452" s="52"/>
      <c r="AO452" s="52"/>
      <c r="AP452" s="52"/>
      <c r="AQ452" s="52"/>
    </row>
    <row r="453" spans="1:43">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c r="AD453" s="52"/>
      <c r="AE453" s="52"/>
      <c r="AF453" s="52"/>
      <c r="AG453" s="52"/>
      <c r="AH453" s="52"/>
      <c r="AI453" s="52"/>
      <c r="AJ453" s="52"/>
      <c r="AK453" s="52"/>
      <c r="AL453" s="52"/>
      <c r="AM453" s="52"/>
      <c r="AN453" s="52"/>
      <c r="AO453" s="52"/>
      <c r="AP453" s="52"/>
      <c r="AQ453" s="52"/>
    </row>
    <row r="454" spans="1:43">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c r="AC454" s="52"/>
      <c r="AD454" s="52"/>
      <c r="AE454" s="52"/>
      <c r="AF454" s="52"/>
      <c r="AG454" s="52"/>
      <c r="AH454" s="52"/>
      <c r="AI454" s="52"/>
      <c r="AJ454" s="52"/>
      <c r="AK454" s="52"/>
      <c r="AL454" s="52"/>
      <c r="AM454" s="52"/>
      <c r="AN454" s="52"/>
      <c r="AO454" s="52"/>
      <c r="AP454" s="52"/>
      <c r="AQ454" s="52"/>
    </row>
    <row r="455" spans="1:43">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c r="AC455" s="52"/>
      <c r="AD455" s="52"/>
      <c r="AE455" s="52"/>
      <c r="AF455" s="52"/>
      <c r="AG455" s="52"/>
      <c r="AH455" s="52"/>
      <c r="AI455" s="52"/>
      <c r="AJ455" s="52"/>
      <c r="AK455" s="52"/>
      <c r="AL455" s="52"/>
      <c r="AM455" s="52"/>
      <c r="AN455" s="52"/>
      <c r="AO455" s="52"/>
      <c r="AP455" s="52"/>
      <c r="AQ455" s="52"/>
    </row>
    <row r="456" spans="1:43">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52"/>
      <c r="AJ456" s="52"/>
      <c r="AK456" s="52"/>
      <c r="AL456" s="52"/>
      <c r="AM456" s="52"/>
      <c r="AN456" s="52"/>
      <c r="AO456" s="52"/>
      <c r="AP456" s="52"/>
      <c r="AQ456" s="52"/>
    </row>
    <row r="457" spans="1:43">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c r="AC457" s="52"/>
      <c r="AD457" s="52"/>
      <c r="AE457" s="52"/>
      <c r="AF457" s="52"/>
      <c r="AG457" s="52"/>
      <c r="AH457" s="52"/>
      <c r="AI457" s="52"/>
      <c r="AJ457" s="52"/>
      <c r="AK457" s="52"/>
      <c r="AL457" s="52"/>
      <c r="AM457" s="52"/>
      <c r="AN457" s="52"/>
      <c r="AO457" s="52"/>
      <c r="AP457" s="52"/>
      <c r="AQ457" s="52"/>
    </row>
    <row r="458" spans="1:43">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c r="AD458" s="52"/>
      <c r="AE458" s="52"/>
      <c r="AF458" s="52"/>
      <c r="AG458" s="52"/>
      <c r="AH458" s="52"/>
      <c r="AI458" s="52"/>
      <c r="AJ458" s="52"/>
      <c r="AK458" s="52"/>
      <c r="AL458" s="52"/>
      <c r="AM458" s="52"/>
      <c r="AN458" s="52"/>
      <c r="AO458" s="52"/>
      <c r="AP458" s="52"/>
      <c r="AQ458" s="52"/>
    </row>
    <row r="459" spans="1:43">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c r="AC459" s="52"/>
      <c r="AD459" s="52"/>
      <c r="AE459" s="52"/>
      <c r="AF459" s="52"/>
      <c r="AG459" s="52"/>
      <c r="AH459" s="52"/>
      <c r="AI459" s="52"/>
      <c r="AJ459" s="52"/>
      <c r="AK459" s="52"/>
      <c r="AL459" s="52"/>
      <c r="AM459" s="52"/>
      <c r="AN459" s="52"/>
      <c r="AO459" s="52"/>
      <c r="AP459" s="52"/>
      <c r="AQ459" s="52"/>
    </row>
    <row r="460" spans="1:43">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E460" s="52"/>
      <c r="AF460" s="52"/>
      <c r="AG460" s="52"/>
      <c r="AH460" s="52"/>
      <c r="AI460" s="52"/>
      <c r="AJ460" s="52"/>
      <c r="AK460" s="52"/>
      <c r="AL460" s="52"/>
      <c r="AM460" s="52"/>
      <c r="AN460" s="52"/>
      <c r="AO460" s="52"/>
      <c r="AP460" s="52"/>
      <c r="AQ460" s="52"/>
    </row>
    <row r="461" spans="1:43">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c r="AC461" s="52"/>
      <c r="AD461" s="52"/>
      <c r="AE461" s="52"/>
      <c r="AF461" s="52"/>
      <c r="AG461" s="52"/>
      <c r="AH461" s="52"/>
      <c r="AI461" s="52"/>
      <c r="AJ461" s="52"/>
      <c r="AK461" s="52"/>
      <c r="AL461" s="52"/>
      <c r="AM461" s="52"/>
      <c r="AN461" s="52"/>
      <c r="AO461" s="52"/>
      <c r="AP461" s="52"/>
      <c r="AQ461" s="52"/>
    </row>
    <row r="462" spans="1:43">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c r="AC462" s="52"/>
      <c r="AD462" s="52"/>
      <c r="AE462" s="52"/>
      <c r="AF462" s="52"/>
      <c r="AG462" s="52"/>
      <c r="AH462" s="52"/>
      <c r="AI462" s="52"/>
      <c r="AJ462" s="52"/>
      <c r="AK462" s="52"/>
      <c r="AL462" s="52"/>
      <c r="AM462" s="52"/>
      <c r="AN462" s="52"/>
      <c r="AO462" s="52"/>
      <c r="AP462" s="52"/>
      <c r="AQ462" s="52"/>
    </row>
    <row r="463" spans="1:43">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c r="AD463" s="52"/>
      <c r="AE463" s="52"/>
      <c r="AF463" s="52"/>
      <c r="AG463" s="52"/>
      <c r="AH463" s="52"/>
      <c r="AI463" s="52"/>
      <c r="AJ463" s="52"/>
      <c r="AK463" s="52"/>
      <c r="AL463" s="52"/>
      <c r="AM463" s="52"/>
      <c r="AN463" s="52"/>
      <c r="AO463" s="52"/>
      <c r="AP463" s="52"/>
      <c r="AQ463" s="52"/>
    </row>
    <row r="464" spans="1:43">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c r="AC464" s="52"/>
      <c r="AD464" s="52"/>
      <c r="AE464" s="52"/>
      <c r="AF464" s="52"/>
      <c r="AG464" s="52"/>
      <c r="AH464" s="52"/>
      <c r="AI464" s="52"/>
      <c r="AJ464" s="52"/>
      <c r="AK464" s="52"/>
      <c r="AL464" s="52"/>
      <c r="AM464" s="52"/>
      <c r="AN464" s="52"/>
      <c r="AO464" s="52"/>
      <c r="AP464" s="52"/>
      <c r="AQ464" s="52"/>
    </row>
    <row r="465" spans="1:43">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c r="AD465" s="52"/>
      <c r="AE465" s="52"/>
      <c r="AF465" s="52"/>
      <c r="AG465" s="52"/>
      <c r="AH465" s="52"/>
      <c r="AI465" s="52"/>
      <c r="AJ465" s="52"/>
      <c r="AK465" s="52"/>
      <c r="AL465" s="52"/>
      <c r="AM465" s="52"/>
      <c r="AN465" s="52"/>
      <c r="AO465" s="52"/>
      <c r="AP465" s="52"/>
      <c r="AQ465" s="52"/>
    </row>
    <row r="466" spans="1:43">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c r="AG466" s="52"/>
      <c r="AH466" s="52"/>
      <c r="AI466" s="52"/>
      <c r="AJ466" s="52"/>
      <c r="AK466" s="52"/>
      <c r="AL466" s="52"/>
      <c r="AM466" s="52"/>
      <c r="AN466" s="52"/>
      <c r="AO466" s="52"/>
      <c r="AP466" s="52"/>
      <c r="AQ466" s="52"/>
    </row>
    <row r="467" spans="1:43">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c r="AC467" s="52"/>
      <c r="AD467" s="52"/>
      <c r="AE467" s="52"/>
      <c r="AF467" s="52"/>
      <c r="AG467" s="52"/>
      <c r="AH467" s="52"/>
      <c r="AI467" s="52"/>
      <c r="AJ467" s="52"/>
      <c r="AK467" s="52"/>
      <c r="AL467" s="52"/>
      <c r="AM467" s="52"/>
      <c r="AN467" s="52"/>
      <c r="AO467" s="52"/>
      <c r="AP467" s="52"/>
      <c r="AQ467" s="52"/>
    </row>
    <row r="468" spans="1:43">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c r="AD468" s="52"/>
      <c r="AE468" s="52"/>
      <c r="AF468" s="52"/>
      <c r="AG468" s="52"/>
      <c r="AH468" s="52"/>
      <c r="AI468" s="52"/>
      <c r="AJ468" s="52"/>
      <c r="AK468" s="52"/>
      <c r="AL468" s="52"/>
      <c r="AM468" s="52"/>
      <c r="AN468" s="52"/>
      <c r="AO468" s="52"/>
      <c r="AP468" s="52"/>
      <c r="AQ468" s="52"/>
    </row>
    <row r="469" spans="1:43">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c r="AD469" s="52"/>
      <c r="AE469" s="52"/>
      <c r="AF469" s="52"/>
      <c r="AG469" s="52"/>
      <c r="AH469" s="52"/>
      <c r="AI469" s="52"/>
      <c r="AJ469" s="52"/>
      <c r="AK469" s="52"/>
      <c r="AL469" s="52"/>
      <c r="AM469" s="52"/>
      <c r="AN469" s="52"/>
      <c r="AO469" s="52"/>
      <c r="AP469" s="52"/>
      <c r="AQ469" s="52"/>
    </row>
    <row r="470" spans="1:43">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c r="AC470" s="52"/>
      <c r="AD470" s="52"/>
      <c r="AE470" s="52"/>
      <c r="AF470" s="52"/>
      <c r="AG470" s="52"/>
      <c r="AH470" s="52"/>
      <c r="AI470" s="52"/>
      <c r="AJ470" s="52"/>
      <c r="AK470" s="52"/>
      <c r="AL470" s="52"/>
      <c r="AM470" s="52"/>
      <c r="AN470" s="52"/>
      <c r="AO470" s="52"/>
      <c r="AP470" s="52"/>
      <c r="AQ470" s="52"/>
    </row>
    <row r="471" spans="1:43">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c r="AC471" s="52"/>
      <c r="AD471" s="52"/>
      <c r="AE471" s="52"/>
      <c r="AF471" s="52"/>
      <c r="AG471" s="52"/>
      <c r="AH471" s="52"/>
      <c r="AI471" s="52"/>
      <c r="AJ471" s="52"/>
      <c r="AK471" s="52"/>
      <c r="AL471" s="52"/>
      <c r="AM471" s="52"/>
      <c r="AN471" s="52"/>
      <c r="AO471" s="52"/>
      <c r="AP471" s="52"/>
      <c r="AQ471" s="52"/>
    </row>
    <row r="472" spans="1:43">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c r="AD472" s="52"/>
      <c r="AE472" s="52"/>
      <c r="AF472" s="52"/>
      <c r="AG472" s="52"/>
      <c r="AH472" s="52"/>
      <c r="AI472" s="52"/>
      <c r="AJ472" s="52"/>
      <c r="AK472" s="52"/>
      <c r="AL472" s="52"/>
      <c r="AM472" s="52"/>
      <c r="AN472" s="52"/>
      <c r="AO472" s="52"/>
      <c r="AP472" s="52"/>
      <c r="AQ472" s="52"/>
    </row>
    <row r="473" spans="1:43">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c r="AC473" s="52"/>
      <c r="AD473" s="52"/>
      <c r="AE473" s="52"/>
      <c r="AF473" s="52"/>
      <c r="AG473" s="52"/>
      <c r="AH473" s="52"/>
      <c r="AI473" s="52"/>
      <c r="AJ473" s="52"/>
      <c r="AK473" s="52"/>
      <c r="AL473" s="52"/>
      <c r="AM473" s="52"/>
      <c r="AN473" s="52"/>
      <c r="AO473" s="52"/>
      <c r="AP473" s="52"/>
      <c r="AQ473" s="52"/>
    </row>
    <row r="474" spans="1:43">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c r="AC474" s="52"/>
      <c r="AD474" s="52"/>
      <c r="AE474" s="52"/>
      <c r="AF474" s="52"/>
      <c r="AG474" s="52"/>
      <c r="AH474" s="52"/>
      <c r="AI474" s="52"/>
      <c r="AJ474" s="52"/>
      <c r="AK474" s="52"/>
      <c r="AL474" s="52"/>
      <c r="AM474" s="52"/>
      <c r="AN474" s="52"/>
      <c r="AO474" s="52"/>
      <c r="AP474" s="52"/>
      <c r="AQ474" s="52"/>
    </row>
    <row r="475" spans="1:43">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c r="AC475" s="52"/>
      <c r="AD475" s="52"/>
      <c r="AE475" s="52"/>
      <c r="AF475" s="52"/>
      <c r="AG475" s="52"/>
      <c r="AH475" s="52"/>
      <c r="AI475" s="52"/>
      <c r="AJ475" s="52"/>
      <c r="AK475" s="52"/>
      <c r="AL475" s="52"/>
      <c r="AM475" s="52"/>
      <c r="AN475" s="52"/>
      <c r="AO475" s="52"/>
      <c r="AP475" s="52"/>
      <c r="AQ475" s="52"/>
    </row>
    <row r="476" spans="1:43">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52"/>
      <c r="AL476" s="52"/>
      <c r="AM476" s="52"/>
      <c r="AN476" s="52"/>
      <c r="AO476" s="52"/>
      <c r="AP476" s="52"/>
      <c r="AQ476" s="52"/>
    </row>
    <row r="477" spans="1:43">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c r="AC477" s="52"/>
      <c r="AD477" s="52"/>
      <c r="AE477" s="52"/>
      <c r="AF477" s="52"/>
      <c r="AG477" s="52"/>
      <c r="AH477" s="52"/>
      <c r="AI477" s="52"/>
      <c r="AJ477" s="52"/>
      <c r="AK477" s="52"/>
      <c r="AL477" s="52"/>
      <c r="AM477" s="52"/>
      <c r="AN477" s="52"/>
      <c r="AO477" s="52"/>
      <c r="AP477" s="52"/>
      <c r="AQ477" s="52"/>
    </row>
    <row r="478" spans="1:43">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c r="AC478" s="52"/>
      <c r="AD478" s="52"/>
      <c r="AE478" s="52"/>
      <c r="AF478" s="52"/>
      <c r="AG478" s="52"/>
      <c r="AH478" s="52"/>
      <c r="AI478" s="52"/>
      <c r="AJ478" s="52"/>
      <c r="AK478" s="52"/>
      <c r="AL478" s="52"/>
      <c r="AM478" s="52"/>
      <c r="AN478" s="52"/>
      <c r="AO478" s="52"/>
      <c r="AP478" s="52"/>
      <c r="AQ478" s="52"/>
    </row>
    <row r="479" spans="1:43">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c r="AC479" s="52"/>
      <c r="AD479" s="52"/>
      <c r="AE479" s="52"/>
      <c r="AF479" s="52"/>
      <c r="AG479" s="52"/>
      <c r="AH479" s="52"/>
      <c r="AI479" s="52"/>
      <c r="AJ479" s="52"/>
      <c r="AK479" s="52"/>
      <c r="AL479" s="52"/>
      <c r="AM479" s="52"/>
      <c r="AN479" s="52"/>
      <c r="AO479" s="52"/>
      <c r="AP479" s="52"/>
      <c r="AQ479" s="52"/>
    </row>
    <row r="480" spans="1:43">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c r="AC480" s="52"/>
      <c r="AD480" s="52"/>
      <c r="AE480" s="52"/>
      <c r="AF480" s="52"/>
      <c r="AG480" s="52"/>
      <c r="AH480" s="52"/>
      <c r="AI480" s="52"/>
      <c r="AJ480" s="52"/>
      <c r="AK480" s="52"/>
      <c r="AL480" s="52"/>
      <c r="AM480" s="52"/>
      <c r="AN480" s="52"/>
      <c r="AO480" s="52"/>
      <c r="AP480" s="52"/>
      <c r="AQ480" s="52"/>
    </row>
    <row r="481" spans="1:43">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c r="AC481" s="52"/>
      <c r="AD481" s="52"/>
      <c r="AE481" s="52"/>
      <c r="AF481" s="52"/>
      <c r="AG481" s="52"/>
      <c r="AH481" s="52"/>
      <c r="AI481" s="52"/>
      <c r="AJ481" s="52"/>
      <c r="AK481" s="52"/>
      <c r="AL481" s="52"/>
      <c r="AM481" s="52"/>
      <c r="AN481" s="52"/>
      <c r="AO481" s="52"/>
      <c r="AP481" s="52"/>
      <c r="AQ481" s="52"/>
    </row>
    <row r="482" spans="1:43">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c r="AC482" s="52"/>
      <c r="AD482" s="52"/>
      <c r="AE482" s="52"/>
      <c r="AF482" s="52"/>
      <c r="AG482" s="52"/>
      <c r="AH482" s="52"/>
      <c r="AI482" s="52"/>
      <c r="AJ482" s="52"/>
      <c r="AK482" s="52"/>
      <c r="AL482" s="52"/>
      <c r="AM482" s="52"/>
      <c r="AN482" s="52"/>
      <c r="AO482" s="52"/>
      <c r="AP482" s="52"/>
      <c r="AQ482" s="52"/>
    </row>
    <row r="483" spans="1:43">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c r="AC483" s="52"/>
      <c r="AD483" s="52"/>
      <c r="AE483" s="52"/>
      <c r="AF483" s="52"/>
      <c r="AG483" s="52"/>
      <c r="AH483" s="52"/>
      <c r="AI483" s="52"/>
      <c r="AJ483" s="52"/>
      <c r="AK483" s="52"/>
      <c r="AL483" s="52"/>
      <c r="AM483" s="52"/>
      <c r="AN483" s="52"/>
      <c r="AO483" s="52"/>
      <c r="AP483" s="52"/>
      <c r="AQ483" s="52"/>
    </row>
    <row r="484" spans="1:43">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c r="AC484" s="52"/>
      <c r="AD484" s="52"/>
      <c r="AE484" s="52"/>
      <c r="AF484" s="52"/>
      <c r="AG484" s="52"/>
      <c r="AH484" s="52"/>
      <c r="AI484" s="52"/>
      <c r="AJ484" s="52"/>
      <c r="AK484" s="52"/>
      <c r="AL484" s="52"/>
      <c r="AM484" s="52"/>
      <c r="AN484" s="52"/>
      <c r="AO484" s="52"/>
      <c r="AP484" s="52"/>
      <c r="AQ484" s="52"/>
    </row>
    <row r="485" spans="1:43">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c r="AC485" s="52"/>
      <c r="AD485" s="52"/>
      <c r="AE485" s="52"/>
      <c r="AF485" s="52"/>
      <c r="AG485" s="52"/>
      <c r="AH485" s="52"/>
      <c r="AI485" s="52"/>
      <c r="AJ485" s="52"/>
      <c r="AK485" s="52"/>
      <c r="AL485" s="52"/>
      <c r="AM485" s="52"/>
      <c r="AN485" s="52"/>
      <c r="AO485" s="52"/>
      <c r="AP485" s="52"/>
      <c r="AQ485" s="52"/>
    </row>
    <row r="486" spans="1:43">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c r="AD486" s="52"/>
      <c r="AE486" s="52"/>
      <c r="AF486" s="52"/>
      <c r="AG486" s="52"/>
      <c r="AH486" s="52"/>
      <c r="AI486" s="52"/>
      <c r="AJ486" s="52"/>
      <c r="AK486" s="52"/>
      <c r="AL486" s="52"/>
      <c r="AM486" s="52"/>
      <c r="AN486" s="52"/>
      <c r="AO486" s="52"/>
      <c r="AP486" s="52"/>
      <c r="AQ486" s="52"/>
    </row>
    <row r="487" spans="1:43">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c r="AD487" s="52"/>
      <c r="AE487" s="52"/>
      <c r="AF487" s="52"/>
      <c r="AG487" s="52"/>
      <c r="AH487" s="52"/>
      <c r="AI487" s="52"/>
      <c r="AJ487" s="52"/>
      <c r="AK487" s="52"/>
      <c r="AL487" s="52"/>
      <c r="AM487" s="52"/>
      <c r="AN487" s="52"/>
      <c r="AO487" s="52"/>
      <c r="AP487" s="52"/>
      <c r="AQ487" s="52"/>
    </row>
    <row r="488" spans="1:43">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c r="AC488" s="52"/>
      <c r="AD488" s="52"/>
      <c r="AE488" s="52"/>
      <c r="AF488" s="52"/>
      <c r="AG488" s="52"/>
      <c r="AH488" s="52"/>
      <c r="AI488" s="52"/>
      <c r="AJ488" s="52"/>
      <c r="AK488" s="52"/>
      <c r="AL488" s="52"/>
      <c r="AM488" s="52"/>
      <c r="AN488" s="52"/>
      <c r="AO488" s="52"/>
      <c r="AP488" s="52"/>
      <c r="AQ488" s="52"/>
    </row>
    <row r="489" spans="1:43">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c r="AC489" s="52"/>
      <c r="AD489" s="52"/>
      <c r="AE489" s="52"/>
      <c r="AF489" s="52"/>
      <c r="AG489" s="52"/>
      <c r="AH489" s="52"/>
      <c r="AI489" s="52"/>
      <c r="AJ489" s="52"/>
      <c r="AK489" s="52"/>
      <c r="AL489" s="52"/>
      <c r="AM489" s="52"/>
      <c r="AN489" s="52"/>
      <c r="AO489" s="52"/>
      <c r="AP489" s="52"/>
      <c r="AQ489" s="52"/>
    </row>
    <row r="490" spans="1:43">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c r="AC490" s="52"/>
      <c r="AD490" s="52"/>
      <c r="AE490" s="52"/>
      <c r="AF490" s="52"/>
      <c r="AG490" s="52"/>
      <c r="AH490" s="52"/>
      <c r="AI490" s="52"/>
      <c r="AJ490" s="52"/>
      <c r="AK490" s="52"/>
      <c r="AL490" s="52"/>
      <c r="AM490" s="52"/>
      <c r="AN490" s="52"/>
      <c r="AO490" s="52"/>
      <c r="AP490" s="52"/>
      <c r="AQ490" s="52"/>
    </row>
    <row r="491" spans="1:43">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c r="AC491" s="52"/>
      <c r="AD491" s="52"/>
      <c r="AE491" s="52"/>
      <c r="AF491" s="52"/>
      <c r="AG491" s="52"/>
      <c r="AH491" s="52"/>
      <c r="AI491" s="52"/>
      <c r="AJ491" s="52"/>
      <c r="AK491" s="52"/>
      <c r="AL491" s="52"/>
      <c r="AM491" s="52"/>
      <c r="AN491" s="52"/>
      <c r="AO491" s="52"/>
      <c r="AP491" s="52"/>
      <c r="AQ491" s="52"/>
    </row>
    <row r="492" spans="1:43">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c r="AC492" s="52"/>
      <c r="AD492" s="52"/>
      <c r="AE492" s="52"/>
      <c r="AF492" s="52"/>
      <c r="AG492" s="52"/>
      <c r="AH492" s="52"/>
      <c r="AI492" s="52"/>
      <c r="AJ492" s="52"/>
      <c r="AK492" s="52"/>
      <c r="AL492" s="52"/>
      <c r="AM492" s="52"/>
      <c r="AN492" s="52"/>
      <c r="AO492" s="52"/>
      <c r="AP492" s="52"/>
      <c r="AQ492" s="52"/>
    </row>
    <row r="493" spans="1:43">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c r="AC493" s="52"/>
      <c r="AD493" s="52"/>
      <c r="AE493" s="52"/>
      <c r="AF493" s="52"/>
      <c r="AG493" s="52"/>
      <c r="AH493" s="52"/>
      <c r="AI493" s="52"/>
      <c r="AJ493" s="52"/>
      <c r="AK493" s="52"/>
      <c r="AL493" s="52"/>
      <c r="AM493" s="52"/>
      <c r="AN493" s="52"/>
      <c r="AO493" s="52"/>
      <c r="AP493" s="52"/>
      <c r="AQ493" s="52"/>
    </row>
    <row r="494" spans="1:43">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c r="AC494" s="52"/>
      <c r="AD494" s="52"/>
      <c r="AE494" s="52"/>
      <c r="AF494" s="52"/>
      <c r="AG494" s="52"/>
      <c r="AH494" s="52"/>
      <c r="AI494" s="52"/>
      <c r="AJ494" s="52"/>
      <c r="AK494" s="52"/>
      <c r="AL494" s="52"/>
      <c r="AM494" s="52"/>
      <c r="AN494" s="52"/>
      <c r="AO494" s="52"/>
      <c r="AP494" s="52"/>
      <c r="AQ494" s="52"/>
    </row>
    <row r="495" spans="1:43">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c r="AC495" s="52"/>
      <c r="AD495" s="52"/>
      <c r="AE495" s="52"/>
      <c r="AF495" s="52"/>
      <c r="AG495" s="52"/>
      <c r="AH495" s="52"/>
      <c r="AI495" s="52"/>
      <c r="AJ495" s="52"/>
      <c r="AK495" s="52"/>
      <c r="AL495" s="52"/>
      <c r="AM495" s="52"/>
      <c r="AN495" s="52"/>
      <c r="AO495" s="52"/>
      <c r="AP495" s="52"/>
      <c r="AQ495" s="52"/>
    </row>
    <row r="496" spans="1:43">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c r="AD496" s="52"/>
      <c r="AE496" s="52"/>
      <c r="AF496" s="52"/>
      <c r="AG496" s="52"/>
      <c r="AH496" s="52"/>
      <c r="AI496" s="52"/>
      <c r="AJ496" s="52"/>
      <c r="AK496" s="52"/>
      <c r="AL496" s="52"/>
      <c r="AM496" s="52"/>
      <c r="AN496" s="52"/>
      <c r="AO496" s="52"/>
      <c r="AP496" s="52"/>
      <c r="AQ496" s="52"/>
    </row>
    <row r="497" spans="1:43">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c r="AC497" s="52"/>
      <c r="AD497" s="52"/>
      <c r="AE497" s="52"/>
      <c r="AF497" s="52"/>
      <c r="AG497" s="52"/>
      <c r="AH497" s="52"/>
      <c r="AI497" s="52"/>
      <c r="AJ497" s="52"/>
      <c r="AK497" s="52"/>
      <c r="AL497" s="52"/>
      <c r="AM497" s="52"/>
      <c r="AN497" s="52"/>
      <c r="AO497" s="52"/>
      <c r="AP497" s="52"/>
      <c r="AQ497" s="52"/>
    </row>
    <row r="498" spans="1:43">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c r="AC498" s="52"/>
      <c r="AD498" s="52"/>
      <c r="AE498" s="52"/>
      <c r="AF498" s="52"/>
      <c r="AG498" s="52"/>
      <c r="AH498" s="52"/>
      <c r="AI498" s="52"/>
      <c r="AJ498" s="52"/>
      <c r="AK498" s="52"/>
      <c r="AL498" s="52"/>
      <c r="AM498" s="52"/>
      <c r="AN498" s="52"/>
      <c r="AO498" s="52"/>
      <c r="AP498" s="52"/>
      <c r="AQ498" s="52"/>
    </row>
    <row r="499" spans="1:43">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c r="AC499" s="52"/>
      <c r="AD499" s="52"/>
      <c r="AE499" s="52"/>
      <c r="AF499" s="52"/>
      <c r="AG499" s="52"/>
      <c r="AH499" s="52"/>
      <c r="AI499" s="52"/>
      <c r="AJ499" s="52"/>
      <c r="AK499" s="52"/>
      <c r="AL499" s="52"/>
      <c r="AM499" s="52"/>
      <c r="AN499" s="52"/>
      <c r="AO499" s="52"/>
      <c r="AP499" s="52"/>
      <c r="AQ499" s="52"/>
    </row>
    <row r="500" spans="1:43">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c r="AC500" s="52"/>
      <c r="AD500" s="52"/>
      <c r="AE500" s="52"/>
      <c r="AF500" s="52"/>
      <c r="AG500" s="52"/>
      <c r="AH500" s="52"/>
      <c r="AI500" s="52"/>
      <c r="AJ500" s="52"/>
      <c r="AK500" s="52"/>
      <c r="AL500" s="52"/>
      <c r="AM500" s="52"/>
      <c r="AN500" s="52"/>
      <c r="AO500" s="52"/>
      <c r="AP500" s="52"/>
      <c r="AQ500" s="52"/>
    </row>
    <row r="501" spans="1:43">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c r="AC501" s="52"/>
      <c r="AD501" s="52"/>
      <c r="AE501" s="52"/>
      <c r="AF501" s="52"/>
      <c r="AG501" s="52"/>
      <c r="AH501" s="52"/>
      <c r="AI501" s="52"/>
      <c r="AJ501" s="52"/>
      <c r="AK501" s="52"/>
      <c r="AL501" s="52"/>
      <c r="AM501" s="52"/>
      <c r="AN501" s="52"/>
      <c r="AO501" s="52"/>
      <c r="AP501" s="52"/>
      <c r="AQ501" s="52"/>
    </row>
    <row r="502" spans="1:43">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c r="AC502" s="52"/>
      <c r="AD502" s="52"/>
      <c r="AE502" s="52"/>
      <c r="AF502" s="52"/>
      <c r="AG502" s="52"/>
      <c r="AH502" s="52"/>
      <c r="AI502" s="52"/>
      <c r="AJ502" s="52"/>
      <c r="AK502" s="52"/>
      <c r="AL502" s="52"/>
      <c r="AM502" s="52"/>
      <c r="AN502" s="52"/>
      <c r="AO502" s="52"/>
      <c r="AP502" s="52"/>
      <c r="AQ502" s="52"/>
    </row>
    <row r="503" spans="1:43">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c r="AC503" s="52"/>
      <c r="AD503" s="52"/>
      <c r="AE503" s="52"/>
      <c r="AF503" s="52"/>
      <c r="AG503" s="52"/>
      <c r="AH503" s="52"/>
      <c r="AI503" s="52"/>
      <c r="AJ503" s="52"/>
      <c r="AK503" s="52"/>
      <c r="AL503" s="52"/>
      <c r="AM503" s="52"/>
      <c r="AN503" s="52"/>
      <c r="AO503" s="52"/>
      <c r="AP503" s="52"/>
      <c r="AQ503" s="52"/>
    </row>
    <row r="504" spans="1:43">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c r="AC504" s="52"/>
      <c r="AD504" s="52"/>
      <c r="AE504" s="52"/>
      <c r="AF504" s="52"/>
      <c r="AG504" s="52"/>
      <c r="AH504" s="52"/>
      <c r="AI504" s="52"/>
      <c r="AJ504" s="52"/>
      <c r="AK504" s="52"/>
      <c r="AL504" s="52"/>
      <c r="AM504" s="52"/>
      <c r="AN504" s="52"/>
      <c r="AO504" s="52"/>
      <c r="AP504" s="52"/>
      <c r="AQ504" s="52"/>
    </row>
    <row r="505" spans="1:43">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c r="AC505" s="52"/>
      <c r="AD505" s="52"/>
      <c r="AE505" s="52"/>
      <c r="AF505" s="52"/>
      <c r="AG505" s="52"/>
      <c r="AH505" s="52"/>
      <c r="AI505" s="52"/>
      <c r="AJ505" s="52"/>
      <c r="AK505" s="52"/>
      <c r="AL505" s="52"/>
      <c r="AM505" s="52"/>
      <c r="AN505" s="52"/>
      <c r="AO505" s="52"/>
      <c r="AP505" s="52"/>
      <c r="AQ505" s="52"/>
    </row>
    <row r="506" spans="1:43">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c r="AC506" s="52"/>
      <c r="AD506" s="52"/>
      <c r="AE506" s="52"/>
      <c r="AF506" s="52"/>
      <c r="AG506" s="52"/>
      <c r="AH506" s="52"/>
      <c r="AI506" s="52"/>
      <c r="AJ506" s="52"/>
      <c r="AK506" s="52"/>
      <c r="AL506" s="52"/>
      <c r="AM506" s="52"/>
      <c r="AN506" s="52"/>
      <c r="AO506" s="52"/>
      <c r="AP506" s="52"/>
      <c r="AQ506" s="52"/>
    </row>
    <row r="507" spans="1:43">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c r="AB507" s="52"/>
      <c r="AC507" s="52"/>
      <c r="AD507" s="52"/>
      <c r="AE507" s="52"/>
      <c r="AF507" s="52"/>
      <c r="AG507" s="52"/>
      <c r="AH507" s="52"/>
      <c r="AI507" s="52"/>
      <c r="AJ507" s="52"/>
      <c r="AK507" s="52"/>
      <c r="AL507" s="52"/>
      <c r="AM507" s="52"/>
      <c r="AN507" s="52"/>
      <c r="AO507" s="52"/>
      <c r="AP507" s="52"/>
      <c r="AQ507" s="52"/>
    </row>
    <row r="508" spans="1:43">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c r="AC508" s="52"/>
      <c r="AD508" s="52"/>
      <c r="AE508" s="52"/>
      <c r="AF508" s="52"/>
      <c r="AG508" s="52"/>
      <c r="AH508" s="52"/>
      <c r="AI508" s="52"/>
      <c r="AJ508" s="52"/>
      <c r="AK508" s="52"/>
      <c r="AL508" s="52"/>
      <c r="AM508" s="52"/>
      <c r="AN508" s="52"/>
      <c r="AO508" s="52"/>
      <c r="AP508" s="52"/>
      <c r="AQ508" s="52"/>
    </row>
    <row r="509" spans="1:43">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c r="AC509" s="52"/>
      <c r="AD509" s="52"/>
      <c r="AE509" s="52"/>
      <c r="AF509" s="52"/>
      <c r="AG509" s="52"/>
      <c r="AH509" s="52"/>
      <c r="AI509" s="52"/>
      <c r="AJ509" s="52"/>
      <c r="AK509" s="52"/>
      <c r="AL509" s="52"/>
      <c r="AM509" s="52"/>
      <c r="AN509" s="52"/>
      <c r="AO509" s="52"/>
      <c r="AP509" s="52"/>
      <c r="AQ509" s="52"/>
    </row>
    <row r="510" spans="1:43">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c r="AC510" s="52"/>
      <c r="AD510" s="52"/>
      <c r="AE510" s="52"/>
      <c r="AF510" s="52"/>
      <c r="AG510" s="52"/>
      <c r="AH510" s="52"/>
      <c r="AI510" s="52"/>
      <c r="AJ510" s="52"/>
      <c r="AK510" s="52"/>
      <c r="AL510" s="52"/>
      <c r="AM510" s="52"/>
      <c r="AN510" s="52"/>
      <c r="AO510" s="52"/>
      <c r="AP510" s="52"/>
      <c r="AQ510" s="52"/>
    </row>
    <row r="511" spans="1:43">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c r="AC511" s="52"/>
      <c r="AD511" s="52"/>
      <c r="AE511" s="52"/>
      <c r="AF511" s="52"/>
      <c r="AG511" s="52"/>
      <c r="AH511" s="52"/>
      <c r="AI511" s="52"/>
      <c r="AJ511" s="52"/>
      <c r="AK511" s="52"/>
      <c r="AL511" s="52"/>
      <c r="AM511" s="52"/>
      <c r="AN511" s="52"/>
      <c r="AO511" s="52"/>
      <c r="AP511" s="52"/>
      <c r="AQ511" s="52"/>
    </row>
    <row r="512" spans="1:43">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c r="AC512" s="52"/>
      <c r="AD512" s="52"/>
      <c r="AE512" s="52"/>
      <c r="AF512" s="52"/>
      <c r="AG512" s="52"/>
      <c r="AH512" s="52"/>
      <c r="AI512" s="52"/>
      <c r="AJ512" s="52"/>
      <c r="AK512" s="52"/>
      <c r="AL512" s="52"/>
      <c r="AM512" s="52"/>
      <c r="AN512" s="52"/>
      <c r="AO512" s="52"/>
      <c r="AP512" s="52"/>
      <c r="AQ512" s="52"/>
    </row>
    <row r="513" spans="1:43">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c r="AC513" s="52"/>
      <c r="AD513" s="52"/>
      <c r="AE513" s="52"/>
      <c r="AF513" s="52"/>
      <c r="AG513" s="52"/>
      <c r="AH513" s="52"/>
      <c r="AI513" s="52"/>
      <c r="AJ513" s="52"/>
      <c r="AK513" s="52"/>
      <c r="AL513" s="52"/>
      <c r="AM513" s="52"/>
      <c r="AN513" s="52"/>
      <c r="AO513" s="52"/>
      <c r="AP513" s="52"/>
      <c r="AQ513" s="52"/>
    </row>
    <row r="514" spans="1:43">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c r="AC514" s="52"/>
      <c r="AD514" s="52"/>
      <c r="AE514" s="52"/>
      <c r="AF514" s="52"/>
      <c r="AG514" s="52"/>
      <c r="AH514" s="52"/>
      <c r="AI514" s="52"/>
      <c r="AJ514" s="52"/>
      <c r="AK514" s="52"/>
      <c r="AL514" s="52"/>
      <c r="AM514" s="52"/>
      <c r="AN514" s="52"/>
      <c r="AO514" s="52"/>
      <c r="AP514" s="52"/>
      <c r="AQ514" s="52"/>
    </row>
    <row r="515" spans="1:43">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c r="AC515" s="52"/>
      <c r="AD515" s="52"/>
      <c r="AE515" s="52"/>
      <c r="AF515" s="52"/>
      <c r="AG515" s="52"/>
      <c r="AH515" s="52"/>
      <c r="AI515" s="52"/>
      <c r="AJ515" s="52"/>
      <c r="AK515" s="52"/>
      <c r="AL515" s="52"/>
      <c r="AM515" s="52"/>
      <c r="AN515" s="52"/>
      <c r="AO515" s="52"/>
      <c r="AP515" s="52"/>
      <c r="AQ515" s="52"/>
    </row>
  </sheetData>
  <mergeCells count="10">
    <mergeCell ref="F3:S4"/>
    <mergeCell ref="B23:F24"/>
    <mergeCell ref="K23:Q24"/>
    <mergeCell ref="F5:AR6"/>
    <mergeCell ref="H8:AQ11"/>
    <mergeCell ref="B47:F48"/>
    <mergeCell ref="K47:Q48"/>
    <mergeCell ref="F29:AR30"/>
    <mergeCell ref="I32:AQ35"/>
    <mergeCell ref="F27:S28"/>
  </mergeCells>
  <phoneticPr fontId="2"/>
  <dataValidations count="1">
    <dataValidation type="list" allowBlank="1" showInputMessage="1" showErrorMessage="1" sqref="AU2 KQ2 UM2 AEI2 AOE2 AYA2 BHW2 BRS2 CBO2 CLK2 CVG2 DFC2 DOY2 DYU2 EIQ2 ESM2 FCI2 FME2 FWA2 GFW2 GPS2 GZO2 HJK2 HTG2 IDC2 IMY2 IWU2 JGQ2 JQM2 KAI2 KKE2 KUA2 LDW2 LNS2 LXO2 MHK2 MRG2 NBC2 NKY2 NUU2 OEQ2 OOM2 OYI2 PIE2 PSA2 QBW2 QLS2 QVO2 RFK2 RPG2 RZC2 SIY2 SSU2 TCQ2 TMM2 TWI2 UGE2 UQA2 UZW2 VJS2 VTO2 WDK2 WNG2 WXC2 AU65235 KQ65235 UM65235 AEI65235 AOE65235 AYA65235 BHW65235 BRS65235 CBO65235 CLK65235 CVG65235 DFC65235 DOY65235 DYU65235 EIQ65235 ESM65235 FCI65235 FME65235 FWA65235 GFW65235 GPS65235 GZO65235 HJK65235 HTG65235 IDC65235 IMY65235 IWU65235 JGQ65235 JQM65235 KAI65235 KKE65235 KUA65235 LDW65235 LNS65235 LXO65235 MHK65235 MRG65235 NBC65235 NKY65235 NUU65235 OEQ65235 OOM65235 OYI65235 PIE65235 PSA65235 QBW65235 QLS65235 QVO65235 RFK65235 RPG65235 RZC65235 SIY65235 SSU65235 TCQ65235 TMM65235 TWI65235 UGE65235 UQA65235 UZW65235 VJS65235 VTO65235 WDK65235 WNG65235 WXC65235 AU130771 KQ130771 UM130771 AEI130771 AOE130771 AYA130771 BHW130771 BRS130771 CBO130771 CLK130771 CVG130771 DFC130771 DOY130771 DYU130771 EIQ130771 ESM130771 FCI130771 FME130771 FWA130771 GFW130771 GPS130771 GZO130771 HJK130771 HTG130771 IDC130771 IMY130771 IWU130771 JGQ130771 JQM130771 KAI130771 KKE130771 KUA130771 LDW130771 LNS130771 LXO130771 MHK130771 MRG130771 NBC130771 NKY130771 NUU130771 OEQ130771 OOM130771 OYI130771 PIE130771 PSA130771 QBW130771 QLS130771 QVO130771 RFK130771 RPG130771 RZC130771 SIY130771 SSU130771 TCQ130771 TMM130771 TWI130771 UGE130771 UQA130771 UZW130771 VJS130771 VTO130771 WDK130771 WNG130771 WXC130771 AU196307 KQ196307 UM196307 AEI196307 AOE196307 AYA196307 BHW196307 BRS196307 CBO196307 CLK196307 CVG196307 DFC196307 DOY196307 DYU196307 EIQ196307 ESM196307 FCI196307 FME196307 FWA196307 GFW196307 GPS196307 GZO196307 HJK196307 HTG196307 IDC196307 IMY196307 IWU196307 JGQ196307 JQM196307 KAI196307 KKE196307 KUA196307 LDW196307 LNS196307 LXO196307 MHK196307 MRG196307 NBC196307 NKY196307 NUU196307 OEQ196307 OOM196307 OYI196307 PIE196307 PSA196307 QBW196307 QLS196307 QVO196307 RFK196307 RPG196307 RZC196307 SIY196307 SSU196307 TCQ196307 TMM196307 TWI196307 UGE196307 UQA196307 UZW196307 VJS196307 VTO196307 WDK196307 WNG196307 WXC196307 AU261843 KQ261843 UM261843 AEI261843 AOE261843 AYA261843 BHW261843 BRS261843 CBO261843 CLK261843 CVG261843 DFC261843 DOY261843 DYU261843 EIQ261843 ESM261843 FCI261843 FME261843 FWA261843 GFW261843 GPS261843 GZO261843 HJK261843 HTG261843 IDC261843 IMY261843 IWU261843 JGQ261843 JQM261843 KAI261843 KKE261843 KUA261843 LDW261843 LNS261843 LXO261843 MHK261843 MRG261843 NBC261843 NKY261843 NUU261843 OEQ261843 OOM261843 OYI261843 PIE261843 PSA261843 QBW261843 QLS261843 QVO261843 RFK261843 RPG261843 RZC261843 SIY261843 SSU261843 TCQ261843 TMM261843 TWI261843 UGE261843 UQA261843 UZW261843 VJS261843 VTO261843 WDK261843 WNG261843 WXC261843 AU327379 KQ327379 UM327379 AEI327379 AOE327379 AYA327379 BHW327379 BRS327379 CBO327379 CLK327379 CVG327379 DFC327379 DOY327379 DYU327379 EIQ327379 ESM327379 FCI327379 FME327379 FWA327379 GFW327379 GPS327379 GZO327379 HJK327379 HTG327379 IDC327379 IMY327379 IWU327379 JGQ327379 JQM327379 KAI327379 KKE327379 KUA327379 LDW327379 LNS327379 LXO327379 MHK327379 MRG327379 NBC327379 NKY327379 NUU327379 OEQ327379 OOM327379 OYI327379 PIE327379 PSA327379 QBW327379 QLS327379 QVO327379 RFK327379 RPG327379 RZC327379 SIY327379 SSU327379 TCQ327379 TMM327379 TWI327379 UGE327379 UQA327379 UZW327379 VJS327379 VTO327379 WDK327379 WNG327379 WXC327379 AU392915 KQ392915 UM392915 AEI392915 AOE392915 AYA392915 BHW392915 BRS392915 CBO392915 CLK392915 CVG392915 DFC392915 DOY392915 DYU392915 EIQ392915 ESM392915 FCI392915 FME392915 FWA392915 GFW392915 GPS392915 GZO392915 HJK392915 HTG392915 IDC392915 IMY392915 IWU392915 JGQ392915 JQM392915 KAI392915 KKE392915 KUA392915 LDW392915 LNS392915 LXO392915 MHK392915 MRG392915 NBC392915 NKY392915 NUU392915 OEQ392915 OOM392915 OYI392915 PIE392915 PSA392915 QBW392915 QLS392915 QVO392915 RFK392915 RPG392915 RZC392915 SIY392915 SSU392915 TCQ392915 TMM392915 TWI392915 UGE392915 UQA392915 UZW392915 VJS392915 VTO392915 WDK392915 WNG392915 WXC392915 AU458451 KQ458451 UM458451 AEI458451 AOE458451 AYA458451 BHW458451 BRS458451 CBO458451 CLK458451 CVG458451 DFC458451 DOY458451 DYU458451 EIQ458451 ESM458451 FCI458451 FME458451 FWA458451 GFW458451 GPS458451 GZO458451 HJK458451 HTG458451 IDC458451 IMY458451 IWU458451 JGQ458451 JQM458451 KAI458451 KKE458451 KUA458451 LDW458451 LNS458451 LXO458451 MHK458451 MRG458451 NBC458451 NKY458451 NUU458451 OEQ458451 OOM458451 OYI458451 PIE458451 PSA458451 QBW458451 QLS458451 QVO458451 RFK458451 RPG458451 RZC458451 SIY458451 SSU458451 TCQ458451 TMM458451 TWI458451 UGE458451 UQA458451 UZW458451 VJS458451 VTO458451 WDK458451 WNG458451 WXC458451 AU523987 KQ523987 UM523987 AEI523987 AOE523987 AYA523987 BHW523987 BRS523987 CBO523987 CLK523987 CVG523987 DFC523987 DOY523987 DYU523987 EIQ523987 ESM523987 FCI523987 FME523987 FWA523987 GFW523987 GPS523987 GZO523987 HJK523987 HTG523987 IDC523987 IMY523987 IWU523987 JGQ523987 JQM523987 KAI523987 KKE523987 KUA523987 LDW523987 LNS523987 LXO523987 MHK523987 MRG523987 NBC523987 NKY523987 NUU523987 OEQ523987 OOM523987 OYI523987 PIE523987 PSA523987 QBW523987 QLS523987 QVO523987 RFK523987 RPG523987 RZC523987 SIY523987 SSU523987 TCQ523987 TMM523987 TWI523987 UGE523987 UQA523987 UZW523987 VJS523987 VTO523987 WDK523987 WNG523987 WXC523987 AU589523 KQ589523 UM589523 AEI589523 AOE589523 AYA589523 BHW589523 BRS589523 CBO589523 CLK589523 CVG589523 DFC589523 DOY589523 DYU589523 EIQ589523 ESM589523 FCI589523 FME589523 FWA589523 GFW589523 GPS589523 GZO589523 HJK589523 HTG589523 IDC589523 IMY589523 IWU589523 JGQ589523 JQM589523 KAI589523 KKE589523 KUA589523 LDW589523 LNS589523 LXO589523 MHK589523 MRG589523 NBC589523 NKY589523 NUU589523 OEQ589523 OOM589523 OYI589523 PIE589523 PSA589523 QBW589523 QLS589523 QVO589523 RFK589523 RPG589523 RZC589523 SIY589523 SSU589523 TCQ589523 TMM589523 TWI589523 UGE589523 UQA589523 UZW589523 VJS589523 VTO589523 WDK589523 WNG589523 WXC589523 AU655059 KQ655059 UM655059 AEI655059 AOE655059 AYA655059 BHW655059 BRS655059 CBO655059 CLK655059 CVG655059 DFC655059 DOY655059 DYU655059 EIQ655059 ESM655059 FCI655059 FME655059 FWA655059 GFW655059 GPS655059 GZO655059 HJK655059 HTG655059 IDC655059 IMY655059 IWU655059 JGQ655059 JQM655059 KAI655059 KKE655059 KUA655059 LDW655059 LNS655059 LXO655059 MHK655059 MRG655059 NBC655059 NKY655059 NUU655059 OEQ655059 OOM655059 OYI655059 PIE655059 PSA655059 QBW655059 QLS655059 QVO655059 RFK655059 RPG655059 RZC655059 SIY655059 SSU655059 TCQ655059 TMM655059 TWI655059 UGE655059 UQA655059 UZW655059 VJS655059 VTO655059 WDK655059 WNG655059 WXC655059 AU720595 KQ720595 UM720595 AEI720595 AOE720595 AYA720595 BHW720595 BRS720595 CBO720595 CLK720595 CVG720595 DFC720595 DOY720595 DYU720595 EIQ720595 ESM720595 FCI720595 FME720595 FWA720595 GFW720595 GPS720595 GZO720595 HJK720595 HTG720595 IDC720595 IMY720595 IWU720595 JGQ720595 JQM720595 KAI720595 KKE720595 KUA720595 LDW720595 LNS720595 LXO720595 MHK720595 MRG720595 NBC720595 NKY720595 NUU720595 OEQ720595 OOM720595 OYI720595 PIE720595 PSA720595 QBW720595 QLS720595 QVO720595 RFK720595 RPG720595 RZC720595 SIY720595 SSU720595 TCQ720595 TMM720595 TWI720595 UGE720595 UQA720595 UZW720595 VJS720595 VTO720595 WDK720595 WNG720595 WXC720595 AU786131 KQ786131 UM786131 AEI786131 AOE786131 AYA786131 BHW786131 BRS786131 CBO786131 CLK786131 CVG786131 DFC786131 DOY786131 DYU786131 EIQ786131 ESM786131 FCI786131 FME786131 FWA786131 GFW786131 GPS786131 GZO786131 HJK786131 HTG786131 IDC786131 IMY786131 IWU786131 JGQ786131 JQM786131 KAI786131 KKE786131 KUA786131 LDW786131 LNS786131 LXO786131 MHK786131 MRG786131 NBC786131 NKY786131 NUU786131 OEQ786131 OOM786131 OYI786131 PIE786131 PSA786131 QBW786131 QLS786131 QVO786131 RFK786131 RPG786131 RZC786131 SIY786131 SSU786131 TCQ786131 TMM786131 TWI786131 UGE786131 UQA786131 UZW786131 VJS786131 VTO786131 WDK786131 WNG786131 WXC786131 AU851667 KQ851667 UM851667 AEI851667 AOE851667 AYA851667 BHW851667 BRS851667 CBO851667 CLK851667 CVG851667 DFC851667 DOY851667 DYU851667 EIQ851667 ESM851667 FCI851667 FME851667 FWA851667 GFW851667 GPS851667 GZO851667 HJK851667 HTG851667 IDC851667 IMY851667 IWU851667 JGQ851667 JQM851667 KAI851667 KKE851667 KUA851667 LDW851667 LNS851667 LXO851667 MHK851667 MRG851667 NBC851667 NKY851667 NUU851667 OEQ851667 OOM851667 OYI851667 PIE851667 PSA851667 QBW851667 QLS851667 QVO851667 RFK851667 RPG851667 RZC851667 SIY851667 SSU851667 TCQ851667 TMM851667 TWI851667 UGE851667 UQA851667 UZW851667 VJS851667 VTO851667 WDK851667 WNG851667 WXC851667 AU917203 KQ917203 UM917203 AEI917203 AOE917203 AYA917203 BHW917203 BRS917203 CBO917203 CLK917203 CVG917203 DFC917203 DOY917203 DYU917203 EIQ917203 ESM917203 FCI917203 FME917203 FWA917203 GFW917203 GPS917203 GZO917203 HJK917203 HTG917203 IDC917203 IMY917203 IWU917203 JGQ917203 JQM917203 KAI917203 KKE917203 KUA917203 LDW917203 LNS917203 LXO917203 MHK917203 MRG917203 NBC917203 NKY917203 NUU917203 OEQ917203 OOM917203 OYI917203 PIE917203 PSA917203 QBW917203 QLS917203 QVO917203 RFK917203 RPG917203 RZC917203 SIY917203 SSU917203 TCQ917203 TMM917203 TWI917203 UGE917203 UQA917203 UZW917203 VJS917203 VTO917203 WDK917203 WNG917203 WXC917203 AU982739 KQ982739 UM982739 AEI982739 AOE982739 AYA982739 BHW982739 BRS982739 CBO982739 CLK982739 CVG982739 DFC982739 DOY982739 DYU982739 EIQ982739 ESM982739 FCI982739 FME982739 FWA982739 GFW982739 GPS982739 GZO982739 HJK982739 HTG982739 IDC982739 IMY982739 IWU982739 JGQ982739 JQM982739 KAI982739 KKE982739 KUA982739 LDW982739 LNS982739 LXO982739 MHK982739 MRG982739 NBC982739 NKY982739 NUU982739 OEQ982739 OOM982739 OYI982739 PIE982739 PSA982739 QBW982739 QLS982739 QVO982739 RFK982739 RPG982739 RZC982739 SIY982739 SSU982739 TCQ982739 TMM982739 TWI982739 UGE982739 UQA982739 UZW982739 VJS982739 VTO982739 WDK982739 WNG982739 WXC982739" xr:uid="{00000000-0002-0000-0600-000000000000}">
      <formula1>"　様,　御中,"</formula1>
    </dataValidation>
  </dataValidations>
  <printOptions horizontalCentered="1"/>
  <pageMargins left="0" right="0" top="0" bottom="0" header="0" footer="0"/>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0000"/>
  </sheetPr>
  <dimension ref="A1:BJ57"/>
  <sheetViews>
    <sheetView showZeros="0" view="pageBreakPreview" zoomScale="85" zoomScaleNormal="100" zoomScaleSheetLayoutView="85" workbookViewId="0">
      <selection activeCell="BF8" sqref="BF8:BJ15"/>
    </sheetView>
  </sheetViews>
  <sheetFormatPr defaultRowHeight="14.25"/>
  <cols>
    <col min="1" max="1" width="1" style="13" customWidth="1"/>
    <col min="2" max="2" width="3.125" style="13" customWidth="1"/>
    <col min="3" max="48" width="1.625" style="13" customWidth="1"/>
    <col min="49" max="51" width="1.375" style="13" customWidth="1"/>
    <col min="52" max="52" width="2.75" style="13" customWidth="1"/>
    <col min="53" max="53" width="1.625" style="13" customWidth="1"/>
    <col min="54" max="54" width="0.5" style="13" customWidth="1"/>
    <col min="55" max="58" width="9" style="13"/>
    <col min="59" max="59" width="20.875" style="13" customWidth="1"/>
    <col min="60" max="60" width="7.5" style="13" customWidth="1"/>
    <col min="61" max="16384" width="9" style="13"/>
  </cols>
  <sheetData>
    <row r="1" spans="1:62" s="14" customFormat="1" ht="24.75" customHeight="1" thickBot="1">
      <c r="A1" s="84" t="s">
        <v>332</v>
      </c>
      <c r="AL1" s="15"/>
      <c r="AM1" s="15"/>
      <c r="AN1" s="15"/>
      <c r="AO1" s="15"/>
      <c r="AP1" s="15"/>
      <c r="AQ1" s="15"/>
      <c r="AR1" s="15"/>
      <c r="AS1" s="15"/>
      <c r="AT1" s="15"/>
      <c r="AU1" s="15"/>
      <c r="AV1" s="15"/>
      <c r="AW1" s="15"/>
      <c r="AX1" s="15"/>
      <c r="AY1" s="15"/>
      <c r="AZ1" s="15"/>
      <c r="BA1" s="15"/>
      <c r="BD1" s="12"/>
      <c r="BF1" s="14" t="s">
        <v>131</v>
      </c>
      <c r="BG1" s="14" t="str">
        <f>IF('（対象サービス別単価一覧）'!$B$1=1,"介護福祉課　介護保険係（電話　０４２-３８７－９８２２）",IF('（対象サービス別単価一覧）'!$B$1=2,"自立生活支援課　障害福祉係（電話　０４２-３８７－９８４８）"))</f>
        <v>自立生活支援課　障害福祉係（電話　０４２-３８７－９８４８）</v>
      </c>
      <c r="BH1" s="21" t="str">
        <f>IF('（対象サービス別単価一覧）'!$B$1=1,"小福介発第",IF('（対象サービス別単価一覧）'!$B$1=2,"小福自発第"))</f>
        <v>小福自発第</v>
      </c>
    </row>
    <row r="2" spans="1:62" s="14" customFormat="1" ht="24.75" customHeight="1" thickBot="1">
      <c r="AH2" s="15"/>
      <c r="AI2" s="15"/>
      <c r="AJ2" s="15"/>
      <c r="AK2" s="193" t="str">
        <f>BH1&amp;DBCS(BG2)&amp;"号"</f>
        <v>小福自発第７７７７号</v>
      </c>
      <c r="AL2" s="193"/>
      <c r="AM2" s="193"/>
      <c r="AN2" s="193"/>
      <c r="AO2" s="193"/>
      <c r="AP2" s="193"/>
      <c r="AQ2" s="193"/>
      <c r="AR2" s="193"/>
      <c r="AS2" s="193"/>
      <c r="AT2" s="193"/>
      <c r="AU2" s="193"/>
      <c r="AV2" s="193"/>
      <c r="AW2" s="193"/>
      <c r="AX2" s="193"/>
      <c r="AY2" s="193"/>
      <c r="AZ2" s="193"/>
      <c r="BA2" s="16"/>
      <c r="BB2" s="15"/>
      <c r="BF2" s="12" t="s">
        <v>125</v>
      </c>
      <c r="BG2" s="28">
        <v>7777</v>
      </c>
      <c r="BH2" s="14" t="s">
        <v>126</v>
      </c>
      <c r="BI2" s="71" t="s">
        <v>297</v>
      </c>
    </row>
    <row r="3" spans="1:62" s="14" customFormat="1" ht="24.75" customHeight="1" thickBot="1">
      <c r="AH3" s="15"/>
      <c r="AI3" s="17"/>
      <c r="AJ3" s="17"/>
      <c r="AK3" s="194">
        <f>BG3</f>
        <v>45152</v>
      </c>
      <c r="AL3" s="194"/>
      <c r="AM3" s="194"/>
      <c r="AN3" s="194"/>
      <c r="AO3" s="194"/>
      <c r="AP3" s="194"/>
      <c r="AQ3" s="194"/>
      <c r="AR3" s="194"/>
      <c r="AS3" s="194"/>
      <c r="AT3" s="194"/>
      <c r="AU3" s="194"/>
      <c r="AV3" s="194"/>
      <c r="AW3" s="194"/>
      <c r="AX3" s="194"/>
      <c r="AY3" s="194"/>
      <c r="AZ3" s="194"/>
      <c r="BD3" s="10"/>
      <c r="BF3" s="12" t="s">
        <v>127</v>
      </c>
      <c r="BG3" s="29">
        <v>45152</v>
      </c>
      <c r="BH3" s="39" t="s">
        <v>307</v>
      </c>
      <c r="BI3" s="71"/>
    </row>
    <row r="4" spans="1:62" s="14" customFormat="1" ht="49.5" customHeight="1">
      <c r="A4" s="183">
        <f>'（書類データ）'!F2</f>
        <v>0</v>
      </c>
      <c r="B4" s="183"/>
      <c r="C4" s="183"/>
      <c r="D4" s="183"/>
      <c r="E4" s="183"/>
      <c r="F4" s="183"/>
      <c r="G4" s="183"/>
      <c r="H4" s="183"/>
      <c r="I4" s="183"/>
      <c r="J4" s="183"/>
      <c r="K4" s="183"/>
      <c r="L4" s="183"/>
      <c r="M4" s="183"/>
      <c r="N4" s="183"/>
      <c r="O4" s="183"/>
      <c r="P4" s="183"/>
      <c r="Q4" s="183"/>
      <c r="R4" s="183"/>
      <c r="S4" s="183"/>
      <c r="T4" s="183"/>
      <c r="U4" s="183"/>
      <c r="V4" s="183"/>
      <c r="W4" s="183"/>
      <c r="X4" s="183"/>
      <c r="AH4" s="15"/>
      <c r="AI4" s="15"/>
      <c r="AJ4" s="15"/>
      <c r="AK4" s="15"/>
      <c r="AL4" s="15"/>
      <c r="AM4" s="15"/>
      <c r="AN4" s="15"/>
      <c r="AO4" s="15"/>
      <c r="AP4" s="15"/>
      <c r="AQ4" s="15"/>
      <c r="AR4" s="15"/>
      <c r="AS4" s="15"/>
      <c r="AT4" s="15"/>
      <c r="AU4" s="15"/>
      <c r="AV4" s="15"/>
      <c r="AW4" s="15"/>
      <c r="AX4" s="15"/>
      <c r="AY4" s="15"/>
      <c r="AZ4" s="15"/>
      <c r="BA4" s="15"/>
      <c r="BB4" s="15"/>
      <c r="BD4" s="10"/>
    </row>
    <row r="5" spans="1:62" s="14" customFormat="1" ht="24.75" customHeight="1">
      <c r="A5" s="196">
        <f>'（書類データ）'!G2</f>
        <v>0</v>
      </c>
      <c r="B5" s="196"/>
      <c r="C5" s="196"/>
      <c r="D5" s="196"/>
      <c r="E5" s="196"/>
      <c r="F5" s="196"/>
      <c r="G5" s="196"/>
      <c r="H5" s="196"/>
      <c r="I5" s="196"/>
      <c r="J5" s="196"/>
      <c r="K5" s="196"/>
      <c r="L5" s="196"/>
      <c r="M5" s="196"/>
      <c r="N5" s="196"/>
      <c r="O5" s="196"/>
      <c r="P5" s="196"/>
      <c r="Q5" s="196"/>
      <c r="R5" s="196"/>
      <c r="S5" s="196"/>
      <c r="T5" s="196"/>
      <c r="U5" s="196"/>
      <c r="V5" s="196"/>
      <c r="W5" s="196"/>
      <c r="X5" s="196"/>
      <c r="AH5" s="19"/>
      <c r="AI5" s="19"/>
      <c r="AJ5" s="19"/>
      <c r="AK5" s="19"/>
      <c r="AL5" s="19"/>
      <c r="AM5" s="19"/>
      <c r="AN5" s="19"/>
      <c r="AO5" s="19"/>
      <c r="AP5" s="19"/>
      <c r="AQ5" s="19"/>
      <c r="AR5" s="19"/>
      <c r="AS5" s="19"/>
      <c r="AT5" s="19"/>
      <c r="AU5" s="19"/>
      <c r="AV5" s="19"/>
      <c r="AW5" s="19"/>
      <c r="AX5" s="19"/>
      <c r="AY5" s="19"/>
      <c r="AZ5" s="19"/>
      <c r="BD5" s="10"/>
      <c r="BF5" s="14" t="s">
        <v>164</v>
      </c>
      <c r="BG5" s="41">
        <f>$BG$3</f>
        <v>45152</v>
      </c>
    </row>
    <row r="6" spans="1:62" s="14" customFormat="1" ht="24.75" customHeight="1">
      <c r="A6" s="138"/>
      <c r="B6" s="138"/>
      <c r="C6" s="138"/>
      <c r="D6" s="138"/>
      <c r="E6" s="138"/>
      <c r="F6" s="138"/>
      <c r="G6" s="138"/>
      <c r="H6" s="138"/>
      <c r="I6" s="138"/>
      <c r="J6" s="138"/>
      <c r="K6" s="138"/>
      <c r="L6" s="138"/>
      <c r="M6" s="138"/>
      <c r="N6" s="138"/>
      <c r="O6" s="138"/>
      <c r="P6" s="138"/>
      <c r="Q6" s="138"/>
      <c r="R6" s="138"/>
      <c r="S6" s="138"/>
      <c r="T6" s="138"/>
      <c r="U6" s="138"/>
      <c r="V6" s="138"/>
      <c r="W6" s="138"/>
      <c r="X6" s="138"/>
      <c r="AD6" s="15"/>
      <c r="AE6" s="15"/>
      <c r="AF6" s="15"/>
      <c r="AG6" s="15"/>
      <c r="AH6" s="16"/>
      <c r="AI6" s="16"/>
      <c r="AJ6" s="16"/>
      <c r="AK6" s="16"/>
      <c r="AL6" s="16"/>
      <c r="AM6" s="16"/>
      <c r="AN6" s="16"/>
      <c r="AO6" s="16"/>
      <c r="AP6" s="15"/>
      <c r="AQ6" s="15"/>
      <c r="AR6" s="15"/>
      <c r="AS6" s="15"/>
      <c r="AT6" s="15"/>
      <c r="AU6" s="15"/>
      <c r="AV6" s="15"/>
      <c r="AW6" s="15"/>
      <c r="AX6" s="15"/>
      <c r="AY6" s="15"/>
      <c r="AZ6" s="15"/>
      <c r="BA6" s="15"/>
      <c r="BB6" s="15"/>
      <c r="BD6" s="10"/>
      <c r="BG6" s="14" t="str">
        <f>IF('（対象サービス別単価一覧）'!$B$1=1,"（介護事業所）",IF('（対象サービス別単価一覧）'!$B$1=2,"（障害福祉事業所）"))</f>
        <v>（障害福祉事業所）</v>
      </c>
    </row>
    <row r="7" spans="1:62" s="14" customFormat="1" ht="24.75" customHeight="1">
      <c r="V7" s="15"/>
      <c r="W7" s="16"/>
      <c r="AD7" s="126" t="s">
        <v>363</v>
      </c>
      <c r="AE7" s="126"/>
      <c r="AF7" s="126"/>
      <c r="AG7" s="126"/>
      <c r="AH7" s="126"/>
      <c r="AI7" s="126"/>
      <c r="AJ7" s="126"/>
      <c r="AK7" s="126"/>
      <c r="AL7" s="126"/>
      <c r="AM7" s="126"/>
      <c r="AN7" s="126"/>
      <c r="AO7" s="126"/>
      <c r="AP7" s="126"/>
      <c r="AQ7" s="126"/>
      <c r="AR7" s="126"/>
      <c r="AS7" s="126"/>
      <c r="AT7" s="126"/>
      <c r="AU7" s="126"/>
      <c r="AV7" s="126"/>
      <c r="BD7" s="10"/>
      <c r="BF7" s="14" t="s">
        <v>165</v>
      </c>
      <c r="BG7" s="41" t="str">
        <f>'（書類データ）'!E2</f>
        <v>　令和０年０月０日</v>
      </c>
    </row>
    <row r="8" spans="1:62" s="14" customFormat="1" ht="17.25" customHeight="1">
      <c r="V8" s="15"/>
      <c r="W8" s="16"/>
      <c r="BD8" s="13"/>
      <c r="BF8" s="195" t="s">
        <v>366</v>
      </c>
      <c r="BG8" s="195"/>
      <c r="BH8" s="195"/>
      <c r="BI8" s="195"/>
      <c r="BJ8" s="195"/>
    </row>
    <row r="9" spans="1:62" s="14" customFormat="1" ht="24.75" customHeight="1">
      <c r="A9" s="129" t="s">
        <v>331</v>
      </c>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D9" s="10"/>
      <c r="BF9" s="195"/>
      <c r="BG9" s="195"/>
      <c r="BH9" s="195"/>
      <c r="BI9" s="195"/>
      <c r="BJ9" s="195"/>
    </row>
    <row r="10" spans="1:62" s="62" customFormat="1" ht="24.75" customHeight="1">
      <c r="C10" s="22"/>
      <c r="D10" s="22"/>
      <c r="E10" s="61"/>
      <c r="F10" s="61"/>
      <c r="G10" s="61"/>
      <c r="H10" s="61"/>
      <c r="I10" s="13"/>
      <c r="J10" s="13"/>
      <c r="K10" s="13"/>
      <c r="L10" s="13"/>
      <c r="M10" s="13"/>
      <c r="N10" s="13"/>
      <c r="O10" s="13"/>
      <c r="P10" s="13"/>
      <c r="Q10" s="13"/>
      <c r="R10" s="13"/>
      <c r="S10" s="13"/>
      <c r="T10" s="13"/>
      <c r="U10" s="13"/>
      <c r="V10" s="13"/>
      <c r="W10" s="13"/>
      <c r="X10" s="13"/>
      <c r="Y10" s="13"/>
      <c r="Z10" s="13"/>
      <c r="AA10" s="13"/>
      <c r="AB10" s="13"/>
      <c r="AC10" s="13"/>
      <c r="AD10" s="63"/>
      <c r="AE10" s="63"/>
      <c r="AF10" s="63"/>
      <c r="AG10" s="13"/>
      <c r="AH10" s="13"/>
      <c r="AI10" s="13"/>
      <c r="AJ10" s="13"/>
      <c r="AK10" s="198" t="str">
        <f>$BG$6</f>
        <v>（障害福祉事業所）</v>
      </c>
      <c r="AL10" s="198"/>
      <c r="AM10" s="198"/>
      <c r="AN10" s="198"/>
      <c r="AO10" s="198"/>
      <c r="AP10" s="198"/>
      <c r="AQ10" s="198"/>
      <c r="AR10" s="198"/>
      <c r="AS10" s="198"/>
      <c r="AT10" s="198"/>
      <c r="AU10" s="198"/>
      <c r="AV10" s="198"/>
      <c r="AW10" s="13"/>
      <c r="AX10" s="22"/>
      <c r="AY10" s="22"/>
      <c r="BF10" s="195"/>
      <c r="BG10" s="195"/>
      <c r="BH10" s="195"/>
      <c r="BI10" s="195"/>
      <c r="BJ10" s="195"/>
    </row>
    <row r="11" spans="1:62" s="14" customFormat="1" ht="24.75" customHeight="1">
      <c r="B11" s="123" t="str">
        <f>BG7&amp;BF8</f>
        <v>　令和０年０月０日付けで申請のあった小金井市介護事業所等物価高騰対策事業継続支援金について、令和６年度小金井市介護事業所等物価高騰対策事業継続支援金交付要綱第５条第１項の規定により、下記のとおり決定したので通知します。</v>
      </c>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D11" s="10"/>
      <c r="BF11" s="195"/>
      <c r="BG11" s="195"/>
      <c r="BH11" s="195"/>
      <c r="BI11" s="195"/>
      <c r="BJ11" s="195"/>
    </row>
    <row r="12" spans="1:62" s="14" customFormat="1" ht="24.75" customHeight="1">
      <c r="A12" s="22"/>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22"/>
      <c r="BD12" s="10"/>
      <c r="BF12" s="195"/>
      <c r="BG12" s="195"/>
      <c r="BH12" s="195"/>
      <c r="BI12" s="195"/>
      <c r="BJ12" s="195"/>
    </row>
    <row r="13" spans="1:62" s="14" customFormat="1" ht="15" customHeight="1">
      <c r="A13" s="22"/>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22"/>
      <c r="BD13" s="10"/>
      <c r="BF13" s="195"/>
      <c r="BG13" s="195"/>
      <c r="BH13" s="195"/>
      <c r="BI13" s="195"/>
      <c r="BJ13" s="195"/>
    </row>
    <row r="14" spans="1:62" s="14" customFormat="1" ht="24.75" customHeight="1">
      <c r="B14" s="14" t="s">
        <v>128</v>
      </c>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F14" s="195"/>
      <c r="BG14" s="195"/>
      <c r="BH14" s="195"/>
      <c r="BI14" s="195"/>
      <c r="BJ14" s="195"/>
    </row>
    <row r="15" spans="1:62" s="14" customFormat="1" ht="30" customHeight="1">
      <c r="A15" s="23"/>
      <c r="B15" s="123" t="s">
        <v>358</v>
      </c>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D15" s="10"/>
      <c r="BF15" s="195"/>
      <c r="BG15" s="195"/>
      <c r="BH15" s="195"/>
      <c r="BI15" s="195"/>
      <c r="BJ15" s="195"/>
    </row>
    <row r="16" spans="1:62" s="14" customFormat="1" ht="30" customHeight="1">
      <c r="A16" s="21"/>
      <c r="B16" s="123" t="s">
        <v>359</v>
      </c>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D16" s="10"/>
    </row>
    <row r="17" spans="1:57" s="14" customFormat="1" ht="24.75" customHeight="1">
      <c r="B17" s="89" t="s">
        <v>129</v>
      </c>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row>
    <row r="18" spans="1:57" s="14" customFormat="1" ht="30" customHeight="1">
      <c r="B18" s="123" t="s">
        <v>360</v>
      </c>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row>
    <row r="19" spans="1:57" s="14" customFormat="1" ht="32.25" customHeight="1">
      <c r="B19" s="123" t="s">
        <v>361</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row>
    <row r="20" spans="1:57" ht="3.75" customHeight="1">
      <c r="A20" s="14"/>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row>
    <row r="21" spans="1:57" ht="19.5" customHeight="1"/>
    <row r="22" spans="1:57" ht="24.75" customHeight="1">
      <c r="Z22" s="11" t="s">
        <v>120</v>
      </c>
    </row>
    <row r="23" spans="1:57" ht="18" customHeight="1">
      <c r="BD23" s="10"/>
    </row>
    <row r="24" spans="1:57" ht="24.75" customHeight="1">
      <c r="C24" s="14" t="s">
        <v>122</v>
      </c>
    </row>
    <row r="25" spans="1:57" ht="41.25" customHeight="1">
      <c r="C25" s="13" t="s">
        <v>130</v>
      </c>
      <c r="R25" s="123">
        <f>'（書類データ）'!F2</f>
        <v>0</v>
      </c>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row>
    <row r="26" spans="1:57" ht="24.75" customHeight="1">
      <c r="C26" s="13" t="s">
        <v>158</v>
      </c>
      <c r="AB26" s="126" t="s">
        <v>166</v>
      </c>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row>
    <row r="27" spans="1:57" ht="18.75" customHeight="1">
      <c r="BD27" s="10"/>
    </row>
    <row r="28" spans="1:57" ht="24.75" customHeight="1">
      <c r="C28" s="13" t="s">
        <v>121</v>
      </c>
      <c r="O28" s="26"/>
      <c r="P28" s="27" t="s">
        <v>21</v>
      </c>
      <c r="Q28" s="182" t="str">
        <f>IF('（対象サービス別単価一覧）'!$B$1=1,'交付申請書別紙１（介護）'!H23,IF('（対象サービス別単価一覧）'!$B$1=2,'交付申請書別紙１（障害福祉)'!H23))</f>
        <v/>
      </c>
      <c r="R28" s="182"/>
      <c r="S28" s="182"/>
      <c r="T28" s="182"/>
      <c r="U28" s="182"/>
      <c r="V28" s="182"/>
      <c r="W28" s="182"/>
      <c r="X28" s="182"/>
      <c r="Y28" s="182"/>
      <c r="Z28" s="182"/>
      <c r="AA28" s="182"/>
      <c r="AB28" s="182"/>
      <c r="AC28" s="182"/>
      <c r="AD28" s="182"/>
      <c r="AE28" s="26" t="s">
        <v>6</v>
      </c>
      <c r="AF28" s="26"/>
      <c r="BD28" s="10"/>
    </row>
    <row r="29" spans="1:57" ht="15" customHeight="1">
      <c r="BD29" s="10"/>
    </row>
    <row r="30" spans="1:57" ht="24.75" customHeight="1">
      <c r="C30" s="13" t="s">
        <v>138</v>
      </c>
      <c r="BE30" s="10"/>
    </row>
    <row r="31" spans="1:57" ht="24.75" customHeight="1">
      <c r="E31" s="13" t="str">
        <f>BG1</f>
        <v>自立生活支援課　障害福祉係（電話　０４２-３８７－９８４８）</v>
      </c>
      <c r="BE31" s="10"/>
    </row>
    <row r="34" spans="1:51">
      <c r="A34" s="2"/>
      <c r="B34" s="13" t="s">
        <v>161</v>
      </c>
      <c r="C34" s="2"/>
      <c r="D34" s="2"/>
      <c r="E34" s="2"/>
      <c r="F34" s="2"/>
      <c r="G34" s="2"/>
    </row>
    <row r="35" spans="1:51">
      <c r="A35" s="2"/>
      <c r="B35" s="2"/>
      <c r="C35" s="2"/>
      <c r="D35" s="2"/>
      <c r="E35" s="2"/>
      <c r="F35" s="2"/>
      <c r="G35" s="2"/>
    </row>
    <row r="36" spans="1:51">
      <c r="A36" s="2"/>
      <c r="B36" s="13" t="s">
        <v>163</v>
      </c>
      <c r="C36" s="2"/>
      <c r="D36" s="2"/>
      <c r="E36" s="2"/>
      <c r="F36" s="2"/>
      <c r="G36" s="2"/>
    </row>
    <row r="37" spans="1:51">
      <c r="A37" s="2"/>
      <c r="C37" s="2"/>
      <c r="D37" s="2"/>
      <c r="E37" s="2"/>
      <c r="F37" s="2"/>
      <c r="G37" s="2"/>
    </row>
    <row r="38" spans="1:51">
      <c r="A38" s="2"/>
      <c r="B38" s="31"/>
      <c r="C38" s="31"/>
      <c r="D38" s="31"/>
      <c r="E38" s="31"/>
      <c r="F38" s="31"/>
      <c r="G38" s="2"/>
    </row>
    <row r="39" spans="1:51" ht="30" customHeight="1" thickBot="1">
      <c r="A39" s="2"/>
      <c r="B39" s="32"/>
      <c r="C39" s="184" t="s">
        <v>13</v>
      </c>
      <c r="D39" s="185"/>
      <c r="E39" s="185"/>
      <c r="F39" s="185"/>
      <c r="G39" s="185"/>
      <c r="H39" s="185"/>
      <c r="I39" s="185"/>
      <c r="J39" s="186"/>
      <c r="K39" s="184" t="s">
        <v>7</v>
      </c>
      <c r="L39" s="185"/>
      <c r="M39" s="185"/>
      <c r="N39" s="185"/>
      <c r="O39" s="185"/>
      <c r="P39" s="185"/>
      <c r="Q39" s="185"/>
      <c r="R39" s="185"/>
      <c r="S39" s="185"/>
      <c r="T39" s="185"/>
      <c r="U39" s="185"/>
      <c r="V39" s="185"/>
      <c r="W39" s="185"/>
      <c r="X39" s="185"/>
      <c r="Y39" s="185"/>
      <c r="Z39" s="185"/>
      <c r="AA39" s="185"/>
      <c r="AB39" s="185"/>
      <c r="AC39" s="185"/>
      <c r="AD39" s="185"/>
      <c r="AE39" s="185"/>
      <c r="AF39" s="186"/>
      <c r="AG39" s="184" t="s">
        <v>14</v>
      </c>
      <c r="AH39" s="185"/>
      <c r="AI39" s="185"/>
      <c r="AJ39" s="185"/>
      <c r="AK39" s="185"/>
      <c r="AL39" s="185"/>
      <c r="AM39" s="185"/>
      <c r="AN39" s="185"/>
      <c r="AO39" s="185"/>
      <c r="AP39" s="186"/>
      <c r="AQ39" s="197" t="s">
        <v>328</v>
      </c>
      <c r="AR39" s="185"/>
      <c r="AS39" s="185"/>
      <c r="AT39" s="185"/>
      <c r="AU39" s="185"/>
      <c r="AV39" s="185"/>
      <c r="AW39" s="185"/>
      <c r="AX39" s="185"/>
      <c r="AY39" s="186"/>
    </row>
    <row r="40" spans="1:51" ht="30" customHeight="1" thickTop="1">
      <c r="A40" s="2"/>
      <c r="B40" s="34">
        <v>1</v>
      </c>
      <c r="C40" s="187">
        <f>IF('（対象サービス別単価一覧）'!$B$1=1,'交付申請書別紙１（介護）'!C11,IF('（対象サービス別単価一覧）'!$B$1=2,'交付申請書別紙１（障害福祉)'!C11))</f>
        <v>0</v>
      </c>
      <c r="D40" s="187"/>
      <c r="E40" s="187"/>
      <c r="F40" s="187"/>
      <c r="G40" s="187"/>
      <c r="H40" s="187"/>
      <c r="I40" s="187"/>
      <c r="J40" s="187"/>
      <c r="K40" s="188">
        <f>IF('（対象サービス別単価一覧）'!$B$1=1,'交付申請書別紙１（介護）'!D11,IF('（対象サービス別単価一覧）'!$B$1=2,'交付申請書別紙１（障害福祉)'!D11))</f>
        <v>0</v>
      </c>
      <c r="L40" s="188"/>
      <c r="M40" s="188"/>
      <c r="N40" s="188"/>
      <c r="O40" s="188"/>
      <c r="P40" s="188"/>
      <c r="Q40" s="188"/>
      <c r="R40" s="188"/>
      <c r="S40" s="188"/>
      <c r="T40" s="188"/>
      <c r="U40" s="188"/>
      <c r="V40" s="188"/>
      <c r="W40" s="188"/>
      <c r="X40" s="188"/>
      <c r="Y40" s="188"/>
      <c r="Z40" s="188"/>
      <c r="AA40" s="188"/>
      <c r="AB40" s="188"/>
      <c r="AC40" s="188"/>
      <c r="AD40" s="188"/>
      <c r="AE40" s="188"/>
      <c r="AF40" s="188"/>
      <c r="AG40" s="189">
        <f>IF('（対象サービス別単価一覧）'!$B$1=1,'交付申請書別紙１（介護）'!F11,IF('（対象サービス別単価一覧）'!$B$1=2,'交付申請書別紙１（障害福祉)'!F11))</f>
        <v>0</v>
      </c>
      <c r="AH40" s="189"/>
      <c r="AI40" s="189"/>
      <c r="AJ40" s="189"/>
      <c r="AK40" s="189"/>
      <c r="AL40" s="189"/>
      <c r="AM40" s="189"/>
      <c r="AN40" s="189"/>
      <c r="AO40" s="189"/>
      <c r="AP40" s="189"/>
      <c r="AQ40" s="190" t="str">
        <f>IF('（対象サービス別単価一覧）'!$B$1=1,'交付申請書別紙１（介護）'!H11,IF('（対象サービス別単価一覧）'!$B$1=2,'交付申請書別紙１（障害福祉)'!H11))</f>
        <v/>
      </c>
      <c r="AR40" s="190"/>
      <c r="AS40" s="190"/>
      <c r="AT40" s="190"/>
      <c r="AU40" s="190"/>
      <c r="AV40" s="190"/>
      <c r="AW40" s="190"/>
      <c r="AX40" s="190"/>
      <c r="AY40" s="190"/>
    </row>
    <row r="41" spans="1:51" ht="30" customHeight="1">
      <c r="A41" s="2"/>
      <c r="B41" s="35">
        <v>2</v>
      </c>
      <c r="C41" s="187">
        <f>IF('（対象サービス別単価一覧）'!$B$1=1,'交付申請書別紙１（介護）'!C12,IF('（対象サービス別単価一覧）'!$B$1=2,'交付申請書別紙１（障害福祉)'!C12))</f>
        <v>0</v>
      </c>
      <c r="D41" s="187"/>
      <c r="E41" s="187"/>
      <c r="F41" s="187"/>
      <c r="G41" s="187"/>
      <c r="H41" s="187"/>
      <c r="I41" s="187"/>
      <c r="J41" s="187"/>
      <c r="K41" s="188">
        <f>IF('（対象サービス別単価一覧）'!$B$1=1,'交付申請書別紙１（介護）'!D12,IF('（対象サービス別単価一覧）'!$B$1=2,'交付申請書別紙１（障害福祉)'!D12))</f>
        <v>0</v>
      </c>
      <c r="L41" s="188"/>
      <c r="M41" s="188"/>
      <c r="N41" s="188"/>
      <c r="O41" s="188"/>
      <c r="P41" s="188"/>
      <c r="Q41" s="188"/>
      <c r="R41" s="188"/>
      <c r="S41" s="188"/>
      <c r="T41" s="188"/>
      <c r="U41" s="188"/>
      <c r="V41" s="188"/>
      <c r="W41" s="188"/>
      <c r="X41" s="188"/>
      <c r="Y41" s="188"/>
      <c r="Z41" s="188"/>
      <c r="AA41" s="188"/>
      <c r="AB41" s="188"/>
      <c r="AC41" s="188"/>
      <c r="AD41" s="188"/>
      <c r="AE41" s="188"/>
      <c r="AF41" s="188"/>
      <c r="AG41" s="189">
        <f>IF('（対象サービス別単価一覧）'!$B$1=1,'交付申請書別紙１（介護）'!F12,IF('（対象サービス別単価一覧）'!$B$1=2,'交付申請書別紙１（障害福祉)'!F12))</f>
        <v>0</v>
      </c>
      <c r="AH41" s="189"/>
      <c r="AI41" s="189"/>
      <c r="AJ41" s="189"/>
      <c r="AK41" s="189"/>
      <c r="AL41" s="189"/>
      <c r="AM41" s="189"/>
      <c r="AN41" s="189"/>
      <c r="AO41" s="189"/>
      <c r="AP41" s="189"/>
      <c r="AQ41" s="190" t="str">
        <f>IF('（対象サービス別単価一覧）'!$B$1=1,'交付申請書別紙１（介護）'!H12,IF('（対象サービス別単価一覧）'!$B$1=2,'交付申請書別紙１（障害福祉)'!H12))</f>
        <v/>
      </c>
      <c r="AR41" s="190"/>
      <c r="AS41" s="190"/>
      <c r="AT41" s="190"/>
      <c r="AU41" s="190"/>
      <c r="AV41" s="190"/>
      <c r="AW41" s="190"/>
      <c r="AX41" s="190"/>
      <c r="AY41" s="190"/>
    </row>
    <row r="42" spans="1:51" ht="30" customHeight="1">
      <c r="A42" s="2"/>
      <c r="B42" s="35">
        <v>3</v>
      </c>
      <c r="C42" s="187">
        <f>IF('（対象サービス別単価一覧）'!$B$1=1,'交付申請書別紙１（介護）'!C13,IF('（対象サービス別単価一覧）'!$B$1=2,'交付申請書別紙１（障害福祉)'!C13))</f>
        <v>0</v>
      </c>
      <c r="D42" s="187"/>
      <c r="E42" s="187"/>
      <c r="F42" s="187"/>
      <c r="G42" s="187"/>
      <c r="H42" s="187"/>
      <c r="I42" s="187"/>
      <c r="J42" s="187"/>
      <c r="K42" s="188">
        <f>IF('（対象サービス別単価一覧）'!$B$1=1,'交付申請書別紙１（介護）'!D13,IF('（対象サービス別単価一覧）'!$B$1=2,'交付申請書別紙１（障害福祉)'!D13))</f>
        <v>0</v>
      </c>
      <c r="L42" s="188"/>
      <c r="M42" s="188"/>
      <c r="N42" s="188"/>
      <c r="O42" s="188"/>
      <c r="P42" s="188"/>
      <c r="Q42" s="188"/>
      <c r="R42" s="188"/>
      <c r="S42" s="188"/>
      <c r="T42" s="188"/>
      <c r="U42" s="188"/>
      <c r="V42" s="188"/>
      <c r="W42" s="188"/>
      <c r="X42" s="188"/>
      <c r="Y42" s="188"/>
      <c r="Z42" s="188"/>
      <c r="AA42" s="188"/>
      <c r="AB42" s="188"/>
      <c r="AC42" s="188"/>
      <c r="AD42" s="188"/>
      <c r="AE42" s="188"/>
      <c r="AF42" s="188"/>
      <c r="AG42" s="189">
        <f>IF('（対象サービス別単価一覧）'!$B$1=1,'交付申請書別紙１（介護）'!F13,IF('（対象サービス別単価一覧）'!$B$1=2,'交付申請書別紙１（障害福祉)'!F13))</f>
        <v>0</v>
      </c>
      <c r="AH42" s="189"/>
      <c r="AI42" s="189"/>
      <c r="AJ42" s="189"/>
      <c r="AK42" s="189"/>
      <c r="AL42" s="189"/>
      <c r="AM42" s="189"/>
      <c r="AN42" s="189"/>
      <c r="AO42" s="189"/>
      <c r="AP42" s="189"/>
      <c r="AQ42" s="190" t="str">
        <f>IF('（対象サービス別単価一覧）'!$B$1=1,'交付申請書別紙１（介護）'!H13,IF('（対象サービス別単価一覧）'!$B$1=2,'交付申請書別紙１（障害福祉)'!H13))</f>
        <v/>
      </c>
      <c r="AR42" s="190"/>
      <c r="AS42" s="190"/>
      <c r="AT42" s="190"/>
      <c r="AU42" s="190"/>
      <c r="AV42" s="190"/>
      <c r="AW42" s="190"/>
      <c r="AX42" s="190"/>
      <c r="AY42" s="190"/>
    </row>
    <row r="43" spans="1:51" ht="30" customHeight="1">
      <c r="A43" s="2"/>
      <c r="B43" s="35">
        <v>4</v>
      </c>
      <c r="C43" s="187">
        <f>IF('（対象サービス別単価一覧）'!$B$1=1,'交付申請書別紙１（介護）'!C14,IF('（対象サービス別単価一覧）'!$B$1=2,'交付申請書別紙１（障害福祉)'!C14))</f>
        <v>0</v>
      </c>
      <c r="D43" s="187"/>
      <c r="E43" s="187"/>
      <c r="F43" s="187"/>
      <c r="G43" s="187"/>
      <c r="H43" s="187"/>
      <c r="I43" s="187"/>
      <c r="J43" s="187"/>
      <c r="K43" s="188">
        <f>IF('（対象サービス別単価一覧）'!$B$1=1,'交付申請書別紙１（介護）'!D14,IF('（対象サービス別単価一覧）'!$B$1=2,'交付申請書別紙１（障害福祉)'!D14))</f>
        <v>0</v>
      </c>
      <c r="L43" s="188"/>
      <c r="M43" s="188"/>
      <c r="N43" s="188"/>
      <c r="O43" s="188"/>
      <c r="P43" s="188"/>
      <c r="Q43" s="188"/>
      <c r="R43" s="188"/>
      <c r="S43" s="188"/>
      <c r="T43" s="188"/>
      <c r="U43" s="188"/>
      <c r="V43" s="188"/>
      <c r="W43" s="188"/>
      <c r="X43" s="188"/>
      <c r="Y43" s="188"/>
      <c r="Z43" s="188"/>
      <c r="AA43" s="188"/>
      <c r="AB43" s="188"/>
      <c r="AC43" s="188"/>
      <c r="AD43" s="188"/>
      <c r="AE43" s="188"/>
      <c r="AF43" s="188"/>
      <c r="AG43" s="189">
        <f>IF('（対象サービス別単価一覧）'!$B$1=1,'交付申請書別紙１（介護）'!F14,IF('（対象サービス別単価一覧）'!$B$1=2,'交付申請書別紙１（障害福祉)'!F14))</f>
        <v>0</v>
      </c>
      <c r="AH43" s="189"/>
      <c r="AI43" s="189"/>
      <c r="AJ43" s="189"/>
      <c r="AK43" s="189"/>
      <c r="AL43" s="189"/>
      <c r="AM43" s="189"/>
      <c r="AN43" s="189"/>
      <c r="AO43" s="189"/>
      <c r="AP43" s="189"/>
      <c r="AQ43" s="190" t="str">
        <f>IF('（対象サービス別単価一覧）'!$B$1=1,'交付申請書別紙１（介護）'!H14,IF('（対象サービス別単価一覧）'!$B$1=2,'交付申請書別紙１（障害福祉)'!H14))</f>
        <v/>
      </c>
      <c r="AR43" s="190"/>
      <c r="AS43" s="190"/>
      <c r="AT43" s="190"/>
      <c r="AU43" s="190"/>
      <c r="AV43" s="190"/>
      <c r="AW43" s="190"/>
      <c r="AX43" s="190"/>
      <c r="AY43" s="190"/>
    </row>
    <row r="44" spans="1:51" ht="30" customHeight="1">
      <c r="A44" s="2"/>
      <c r="B44" s="35">
        <v>5</v>
      </c>
      <c r="C44" s="187">
        <f>IF('（対象サービス別単価一覧）'!$B$1=1,'交付申請書別紙１（介護）'!C15,IF('（対象サービス別単価一覧）'!$B$1=2,'交付申請書別紙１（障害福祉)'!C15))</f>
        <v>0</v>
      </c>
      <c r="D44" s="187"/>
      <c r="E44" s="187"/>
      <c r="F44" s="187"/>
      <c r="G44" s="187"/>
      <c r="H44" s="187"/>
      <c r="I44" s="187"/>
      <c r="J44" s="187"/>
      <c r="K44" s="188">
        <f>IF('（対象サービス別単価一覧）'!$B$1=1,'交付申請書別紙１（介護）'!D15,IF('（対象サービス別単価一覧）'!$B$1=2,'交付申請書別紙１（障害福祉)'!D15))</f>
        <v>0</v>
      </c>
      <c r="L44" s="188"/>
      <c r="M44" s="188"/>
      <c r="N44" s="188"/>
      <c r="O44" s="188"/>
      <c r="P44" s="188"/>
      <c r="Q44" s="188"/>
      <c r="R44" s="188"/>
      <c r="S44" s="188"/>
      <c r="T44" s="188"/>
      <c r="U44" s="188"/>
      <c r="V44" s="188"/>
      <c r="W44" s="188"/>
      <c r="X44" s="188"/>
      <c r="Y44" s="188"/>
      <c r="Z44" s="188"/>
      <c r="AA44" s="188"/>
      <c r="AB44" s="188"/>
      <c r="AC44" s="188"/>
      <c r="AD44" s="188"/>
      <c r="AE44" s="188"/>
      <c r="AF44" s="188"/>
      <c r="AG44" s="189">
        <f>IF('（対象サービス別単価一覧）'!$B$1=1,'交付申請書別紙１（介護）'!F15,IF('（対象サービス別単価一覧）'!$B$1=2,'交付申請書別紙１（障害福祉)'!F15))</f>
        <v>0</v>
      </c>
      <c r="AH44" s="189"/>
      <c r="AI44" s="189"/>
      <c r="AJ44" s="189"/>
      <c r="AK44" s="189"/>
      <c r="AL44" s="189"/>
      <c r="AM44" s="189"/>
      <c r="AN44" s="189"/>
      <c r="AO44" s="189"/>
      <c r="AP44" s="189"/>
      <c r="AQ44" s="190" t="str">
        <f>IF('（対象サービス別単価一覧）'!$B$1=1,'交付申請書別紙１（介護）'!H15,IF('（対象サービス別単価一覧）'!$B$1=2,'交付申請書別紙１（障害福祉)'!H15))</f>
        <v/>
      </c>
      <c r="AR44" s="190"/>
      <c r="AS44" s="190"/>
      <c r="AT44" s="190"/>
      <c r="AU44" s="190"/>
      <c r="AV44" s="190"/>
      <c r="AW44" s="190"/>
      <c r="AX44" s="190"/>
      <c r="AY44" s="190"/>
    </row>
    <row r="45" spans="1:51" ht="30" customHeight="1">
      <c r="A45" s="2"/>
      <c r="B45" s="35">
        <v>6</v>
      </c>
      <c r="C45" s="187">
        <f>IF('（対象サービス別単価一覧）'!$B$1=1,'交付申請書別紙１（介護）'!C16,IF('（対象サービス別単価一覧）'!$B$1=2,'交付申請書別紙１（障害福祉)'!C16))</f>
        <v>0</v>
      </c>
      <c r="D45" s="187"/>
      <c r="E45" s="187"/>
      <c r="F45" s="187"/>
      <c r="G45" s="187"/>
      <c r="H45" s="187"/>
      <c r="I45" s="187"/>
      <c r="J45" s="187"/>
      <c r="K45" s="188">
        <f>IF('（対象サービス別単価一覧）'!$B$1=1,'交付申請書別紙１（介護）'!D16,IF('（対象サービス別単価一覧）'!$B$1=2,'交付申請書別紙１（障害福祉)'!D16))</f>
        <v>0</v>
      </c>
      <c r="L45" s="188"/>
      <c r="M45" s="188"/>
      <c r="N45" s="188"/>
      <c r="O45" s="188"/>
      <c r="P45" s="188"/>
      <c r="Q45" s="188"/>
      <c r="R45" s="188"/>
      <c r="S45" s="188"/>
      <c r="T45" s="188"/>
      <c r="U45" s="188"/>
      <c r="V45" s="188"/>
      <c r="W45" s="188"/>
      <c r="X45" s="188"/>
      <c r="Y45" s="188"/>
      <c r="Z45" s="188"/>
      <c r="AA45" s="188"/>
      <c r="AB45" s="188"/>
      <c r="AC45" s="188"/>
      <c r="AD45" s="188"/>
      <c r="AE45" s="188"/>
      <c r="AF45" s="188"/>
      <c r="AG45" s="189">
        <f>IF('（対象サービス別単価一覧）'!$B$1=1,'交付申請書別紙１（介護）'!F16,IF('（対象サービス別単価一覧）'!$B$1=2,'交付申請書別紙１（障害福祉)'!F16))</f>
        <v>0</v>
      </c>
      <c r="AH45" s="189"/>
      <c r="AI45" s="189"/>
      <c r="AJ45" s="189"/>
      <c r="AK45" s="189"/>
      <c r="AL45" s="189"/>
      <c r="AM45" s="189"/>
      <c r="AN45" s="189"/>
      <c r="AO45" s="189"/>
      <c r="AP45" s="189"/>
      <c r="AQ45" s="190" t="str">
        <f>IF('（対象サービス別単価一覧）'!$B$1=1,'交付申請書別紙１（介護）'!H16,IF('（対象サービス別単価一覧）'!$B$1=2,'交付申請書別紙１（障害福祉)'!H16))</f>
        <v/>
      </c>
      <c r="AR45" s="190"/>
      <c r="AS45" s="190"/>
      <c r="AT45" s="190"/>
      <c r="AU45" s="190"/>
      <c r="AV45" s="190"/>
      <c r="AW45" s="190"/>
      <c r="AX45" s="190"/>
      <c r="AY45" s="190"/>
    </row>
    <row r="46" spans="1:51" ht="30" customHeight="1">
      <c r="A46" s="2"/>
      <c r="B46" s="35">
        <v>7</v>
      </c>
      <c r="C46" s="187">
        <f>IF('（対象サービス別単価一覧）'!$B$1=1,'交付申請書別紙１（介護）'!C17,IF('（対象サービス別単価一覧）'!$B$1=2,'交付申請書別紙１（障害福祉)'!C17))</f>
        <v>0</v>
      </c>
      <c r="D46" s="187"/>
      <c r="E46" s="187"/>
      <c r="F46" s="187"/>
      <c r="G46" s="187"/>
      <c r="H46" s="187"/>
      <c r="I46" s="187"/>
      <c r="J46" s="187"/>
      <c r="K46" s="188">
        <f>IF('（対象サービス別単価一覧）'!$B$1=1,'交付申請書別紙１（介護）'!D17,IF('（対象サービス別単価一覧）'!$B$1=2,'交付申請書別紙１（障害福祉)'!D17))</f>
        <v>0</v>
      </c>
      <c r="L46" s="188"/>
      <c r="M46" s="188"/>
      <c r="N46" s="188"/>
      <c r="O46" s="188"/>
      <c r="P46" s="188"/>
      <c r="Q46" s="188"/>
      <c r="R46" s="188"/>
      <c r="S46" s="188"/>
      <c r="T46" s="188"/>
      <c r="U46" s="188"/>
      <c r="V46" s="188"/>
      <c r="W46" s="188"/>
      <c r="X46" s="188"/>
      <c r="Y46" s="188"/>
      <c r="Z46" s="188"/>
      <c r="AA46" s="188"/>
      <c r="AB46" s="188"/>
      <c r="AC46" s="188"/>
      <c r="AD46" s="188"/>
      <c r="AE46" s="188"/>
      <c r="AF46" s="188"/>
      <c r="AG46" s="189">
        <f>IF('（対象サービス別単価一覧）'!$B$1=1,'交付申請書別紙１（介護）'!F17,IF('（対象サービス別単価一覧）'!$B$1=2,'交付申請書別紙１（障害福祉)'!F17))</f>
        <v>0</v>
      </c>
      <c r="AH46" s="189"/>
      <c r="AI46" s="189"/>
      <c r="AJ46" s="189"/>
      <c r="AK46" s="189"/>
      <c r="AL46" s="189"/>
      <c r="AM46" s="189"/>
      <c r="AN46" s="189"/>
      <c r="AO46" s="189"/>
      <c r="AP46" s="189"/>
      <c r="AQ46" s="190" t="str">
        <f>IF('（対象サービス別単価一覧）'!$B$1=1,'交付申請書別紙１（介護）'!H17,IF('（対象サービス別単価一覧）'!$B$1=2,'交付申請書別紙１（障害福祉)'!H17))</f>
        <v/>
      </c>
      <c r="AR46" s="190"/>
      <c r="AS46" s="190"/>
      <c r="AT46" s="190"/>
      <c r="AU46" s="190"/>
      <c r="AV46" s="190"/>
      <c r="AW46" s="190"/>
      <c r="AX46" s="190"/>
      <c r="AY46" s="190"/>
    </row>
    <row r="47" spans="1:51" ht="30" customHeight="1">
      <c r="A47" s="2"/>
      <c r="B47" s="35">
        <v>8</v>
      </c>
      <c r="C47" s="187">
        <f>IF('（対象サービス別単価一覧）'!$B$1=1,'交付申請書別紙１（介護）'!C18,IF('（対象サービス別単価一覧）'!$B$1=2,'交付申請書別紙１（障害福祉)'!C18))</f>
        <v>0</v>
      </c>
      <c r="D47" s="187"/>
      <c r="E47" s="187"/>
      <c r="F47" s="187"/>
      <c r="G47" s="187"/>
      <c r="H47" s="187"/>
      <c r="I47" s="187"/>
      <c r="J47" s="187"/>
      <c r="K47" s="188">
        <f>IF('（対象サービス別単価一覧）'!$B$1=1,'交付申請書別紙１（介護）'!D18,IF('（対象サービス別単価一覧）'!$B$1=2,'交付申請書別紙１（障害福祉)'!D18))</f>
        <v>0</v>
      </c>
      <c r="L47" s="188"/>
      <c r="M47" s="188"/>
      <c r="N47" s="188"/>
      <c r="O47" s="188"/>
      <c r="P47" s="188"/>
      <c r="Q47" s="188"/>
      <c r="R47" s="188"/>
      <c r="S47" s="188"/>
      <c r="T47" s="188"/>
      <c r="U47" s="188"/>
      <c r="V47" s="188"/>
      <c r="W47" s="188"/>
      <c r="X47" s="188"/>
      <c r="Y47" s="188"/>
      <c r="Z47" s="188"/>
      <c r="AA47" s="188"/>
      <c r="AB47" s="188"/>
      <c r="AC47" s="188"/>
      <c r="AD47" s="188"/>
      <c r="AE47" s="188"/>
      <c r="AF47" s="188"/>
      <c r="AG47" s="189">
        <f>IF('（対象サービス別単価一覧）'!$B$1=1,'交付申請書別紙１（介護）'!F18,IF('（対象サービス別単価一覧）'!$B$1=2,'交付申請書別紙１（障害福祉)'!F18))</f>
        <v>0</v>
      </c>
      <c r="AH47" s="189"/>
      <c r="AI47" s="189"/>
      <c r="AJ47" s="189"/>
      <c r="AK47" s="189"/>
      <c r="AL47" s="189"/>
      <c r="AM47" s="189"/>
      <c r="AN47" s="189"/>
      <c r="AO47" s="189"/>
      <c r="AP47" s="189"/>
      <c r="AQ47" s="190" t="str">
        <f>IF('（対象サービス別単価一覧）'!$B$1=1,'交付申請書別紙１（介護）'!H18,IF('（対象サービス別単価一覧）'!$B$1=2,'交付申請書別紙１（障害福祉)'!H18))</f>
        <v/>
      </c>
      <c r="AR47" s="190"/>
      <c r="AS47" s="190"/>
      <c r="AT47" s="190"/>
      <c r="AU47" s="190"/>
      <c r="AV47" s="190"/>
      <c r="AW47" s="190"/>
      <c r="AX47" s="190"/>
      <c r="AY47" s="190"/>
    </row>
    <row r="48" spans="1:51" ht="30" customHeight="1">
      <c r="A48" s="2"/>
      <c r="B48" s="35">
        <v>9</v>
      </c>
      <c r="C48" s="187">
        <f>IF('（対象サービス別単価一覧）'!$B$1=1,'交付申請書別紙１（介護）'!C19,IF('（対象サービス別単価一覧）'!$B$1=2,'交付申請書別紙１（障害福祉)'!C19))</f>
        <v>0</v>
      </c>
      <c r="D48" s="187"/>
      <c r="E48" s="187"/>
      <c r="F48" s="187"/>
      <c r="G48" s="187"/>
      <c r="H48" s="187"/>
      <c r="I48" s="187"/>
      <c r="J48" s="187"/>
      <c r="K48" s="188">
        <f>IF('（対象サービス別単価一覧）'!$B$1=1,'交付申請書別紙１（介護）'!D19,IF('（対象サービス別単価一覧）'!$B$1=2,'交付申請書別紙１（障害福祉)'!D19))</f>
        <v>0</v>
      </c>
      <c r="L48" s="188"/>
      <c r="M48" s="188"/>
      <c r="N48" s="188"/>
      <c r="O48" s="188"/>
      <c r="P48" s="188"/>
      <c r="Q48" s="188"/>
      <c r="R48" s="188"/>
      <c r="S48" s="188"/>
      <c r="T48" s="188"/>
      <c r="U48" s="188"/>
      <c r="V48" s="188"/>
      <c r="W48" s="188"/>
      <c r="X48" s="188"/>
      <c r="Y48" s="188"/>
      <c r="Z48" s="188"/>
      <c r="AA48" s="188"/>
      <c r="AB48" s="188"/>
      <c r="AC48" s="188"/>
      <c r="AD48" s="188"/>
      <c r="AE48" s="188"/>
      <c r="AF48" s="188"/>
      <c r="AG48" s="189">
        <f>IF('（対象サービス別単価一覧）'!$B$1=1,'交付申請書別紙１（介護）'!F19,IF('（対象サービス別単価一覧）'!$B$1=2,'交付申請書別紙１（障害福祉)'!F19))</f>
        <v>0</v>
      </c>
      <c r="AH48" s="189"/>
      <c r="AI48" s="189"/>
      <c r="AJ48" s="189"/>
      <c r="AK48" s="189"/>
      <c r="AL48" s="189"/>
      <c r="AM48" s="189"/>
      <c r="AN48" s="189"/>
      <c r="AO48" s="189"/>
      <c r="AP48" s="189"/>
      <c r="AQ48" s="190" t="str">
        <f>IF('（対象サービス別単価一覧）'!$B$1=1,'交付申請書別紙１（介護）'!H19,IF('（対象サービス別単価一覧）'!$B$1=2,'交付申請書別紙１（障害福祉)'!H19))</f>
        <v/>
      </c>
      <c r="AR48" s="190"/>
      <c r="AS48" s="190"/>
      <c r="AT48" s="190"/>
      <c r="AU48" s="190"/>
      <c r="AV48" s="190"/>
      <c r="AW48" s="190"/>
      <c r="AX48" s="190"/>
      <c r="AY48" s="190"/>
    </row>
    <row r="49" spans="1:53" ht="30" customHeight="1">
      <c r="A49" s="2"/>
      <c r="B49" s="35">
        <v>10</v>
      </c>
      <c r="C49" s="187">
        <f>IF('（対象サービス別単価一覧）'!$B$1=1,'交付申請書別紙１（介護）'!C20,IF('（対象サービス別単価一覧）'!$B$1=2,'交付申請書別紙１（障害福祉)'!C20))</f>
        <v>0</v>
      </c>
      <c r="D49" s="187"/>
      <c r="E49" s="187"/>
      <c r="F49" s="187"/>
      <c r="G49" s="187"/>
      <c r="H49" s="187"/>
      <c r="I49" s="187"/>
      <c r="J49" s="187"/>
      <c r="K49" s="188">
        <f>IF('（対象サービス別単価一覧）'!$B$1=1,'交付申請書別紙１（介護）'!D20,IF('（対象サービス別単価一覧）'!$B$1=2,'交付申請書別紙１（障害福祉)'!D20))</f>
        <v>0</v>
      </c>
      <c r="L49" s="188"/>
      <c r="M49" s="188"/>
      <c r="N49" s="188"/>
      <c r="O49" s="188"/>
      <c r="P49" s="188"/>
      <c r="Q49" s="188"/>
      <c r="R49" s="188"/>
      <c r="S49" s="188"/>
      <c r="T49" s="188"/>
      <c r="U49" s="188"/>
      <c r="V49" s="188"/>
      <c r="W49" s="188"/>
      <c r="X49" s="188"/>
      <c r="Y49" s="188"/>
      <c r="Z49" s="188"/>
      <c r="AA49" s="188"/>
      <c r="AB49" s="188"/>
      <c r="AC49" s="188"/>
      <c r="AD49" s="188"/>
      <c r="AE49" s="188"/>
      <c r="AF49" s="188"/>
      <c r="AG49" s="189">
        <f>IF('（対象サービス別単価一覧）'!$B$1=1,'交付申請書別紙１（介護）'!F20,IF('（対象サービス別単価一覧）'!$B$1=2,'交付申請書別紙１（障害福祉)'!F20))</f>
        <v>0</v>
      </c>
      <c r="AH49" s="189"/>
      <c r="AI49" s="189"/>
      <c r="AJ49" s="189"/>
      <c r="AK49" s="189"/>
      <c r="AL49" s="189"/>
      <c r="AM49" s="189"/>
      <c r="AN49" s="189"/>
      <c r="AO49" s="189"/>
      <c r="AP49" s="189"/>
      <c r="AQ49" s="190" t="str">
        <f>IF('（対象サービス別単価一覧）'!$B$1=1,'交付申請書別紙１（介護）'!H20,IF('（対象サービス別単価一覧）'!$B$1=2,'交付申請書別紙１（障害福祉)'!H20))</f>
        <v/>
      </c>
      <c r="AR49" s="190"/>
      <c r="AS49" s="190"/>
      <c r="AT49" s="190"/>
      <c r="AU49" s="190"/>
      <c r="AV49" s="190"/>
      <c r="AW49" s="190"/>
      <c r="AX49" s="190"/>
      <c r="AY49" s="190"/>
    </row>
    <row r="50" spans="1:53" ht="30" customHeight="1">
      <c r="A50" s="2"/>
      <c r="B50" s="35">
        <v>11</v>
      </c>
      <c r="C50" s="187">
        <f>IF('（対象サービス別単価一覧）'!$B$1=1,'交付申請書別紙１（介護）'!C21,IF('（対象サービス別単価一覧）'!$B$1=2,'交付申請書別紙１（障害福祉)'!C21))</f>
        <v>0</v>
      </c>
      <c r="D50" s="187"/>
      <c r="E50" s="187"/>
      <c r="F50" s="187"/>
      <c r="G50" s="187"/>
      <c r="H50" s="187"/>
      <c r="I50" s="187"/>
      <c r="J50" s="187"/>
      <c r="K50" s="188">
        <f>IF('（対象サービス別単価一覧）'!$B$1=1,'交付申請書別紙１（介護）'!D21,IF('（対象サービス別単価一覧）'!$B$1=2,'交付申請書別紙１（障害福祉)'!D21))</f>
        <v>0</v>
      </c>
      <c r="L50" s="188"/>
      <c r="M50" s="188"/>
      <c r="N50" s="188"/>
      <c r="O50" s="188"/>
      <c r="P50" s="188"/>
      <c r="Q50" s="188"/>
      <c r="R50" s="188"/>
      <c r="S50" s="188"/>
      <c r="T50" s="188"/>
      <c r="U50" s="188"/>
      <c r="V50" s="188"/>
      <c r="W50" s="188"/>
      <c r="X50" s="188"/>
      <c r="Y50" s="188"/>
      <c r="Z50" s="188"/>
      <c r="AA50" s="188"/>
      <c r="AB50" s="188"/>
      <c r="AC50" s="188"/>
      <c r="AD50" s="188"/>
      <c r="AE50" s="188"/>
      <c r="AF50" s="188"/>
      <c r="AG50" s="189">
        <f>IF('（対象サービス別単価一覧）'!$B$1=1,'交付申請書別紙１（介護）'!F21,IF('（対象サービス別単価一覧）'!$B$1=2,'交付申請書別紙１（障害福祉)'!F21))</f>
        <v>0</v>
      </c>
      <c r="AH50" s="189"/>
      <c r="AI50" s="189"/>
      <c r="AJ50" s="189"/>
      <c r="AK50" s="189"/>
      <c r="AL50" s="189"/>
      <c r="AM50" s="189"/>
      <c r="AN50" s="189"/>
      <c r="AO50" s="189"/>
      <c r="AP50" s="189"/>
      <c r="AQ50" s="190" t="str">
        <f>IF('（対象サービス別単価一覧）'!$B$1=1,'交付申請書別紙１（介護）'!H21,IF('（対象サービス別単価一覧）'!$B$1=2,'交付申請書別紙１（障害福祉)'!H21))</f>
        <v/>
      </c>
      <c r="AR50" s="190"/>
      <c r="AS50" s="190"/>
      <c r="AT50" s="190"/>
      <c r="AU50" s="190"/>
      <c r="AV50" s="190"/>
      <c r="AW50" s="190"/>
      <c r="AX50" s="190"/>
      <c r="AY50" s="190"/>
    </row>
    <row r="51" spans="1:53" ht="30" customHeight="1">
      <c r="A51" s="2"/>
      <c r="B51" s="35">
        <v>12</v>
      </c>
      <c r="C51" s="187">
        <f>IF('（対象サービス別単価一覧）'!$B$1=1,'交付申請書別紙１（介護）'!C22,IF('（対象サービス別単価一覧）'!$B$1=2,'交付申請書別紙１（障害福祉)'!C22))</f>
        <v>0</v>
      </c>
      <c r="D51" s="187"/>
      <c r="E51" s="187"/>
      <c r="F51" s="187"/>
      <c r="G51" s="187"/>
      <c r="H51" s="187"/>
      <c r="I51" s="187"/>
      <c r="J51" s="187"/>
      <c r="K51" s="188">
        <f>IF('（対象サービス別単価一覧）'!$B$1=1,'交付申請書別紙１（介護）'!D22,IF('（対象サービス別単価一覧）'!$B$1=2,'交付申請書別紙１（障害福祉)'!D22))</f>
        <v>0</v>
      </c>
      <c r="L51" s="188"/>
      <c r="M51" s="188"/>
      <c r="N51" s="188"/>
      <c r="O51" s="188"/>
      <c r="P51" s="188"/>
      <c r="Q51" s="188"/>
      <c r="R51" s="188"/>
      <c r="S51" s="188"/>
      <c r="T51" s="188"/>
      <c r="U51" s="188"/>
      <c r="V51" s="188"/>
      <c r="W51" s="188"/>
      <c r="X51" s="188"/>
      <c r="Y51" s="188"/>
      <c r="Z51" s="188"/>
      <c r="AA51" s="188"/>
      <c r="AB51" s="188"/>
      <c r="AC51" s="188"/>
      <c r="AD51" s="188"/>
      <c r="AE51" s="188"/>
      <c r="AF51" s="188"/>
      <c r="AG51" s="189">
        <f>IF('（対象サービス別単価一覧）'!$B$1=1,'交付申請書別紙１（介護）'!F22,IF('（対象サービス別単価一覧）'!$B$1=2,'交付申請書別紙１（障害福祉)'!F22))</f>
        <v>0</v>
      </c>
      <c r="AH51" s="189"/>
      <c r="AI51" s="189"/>
      <c r="AJ51" s="189"/>
      <c r="AK51" s="189"/>
      <c r="AL51" s="189"/>
      <c r="AM51" s="189"/>
      <c r="AN51" s="189"/>
      <c r="AO51" s="189"/>
      <c r="AP51" s="189"/>
      <c r="AQ51" s="190" t="str">
        <f>IF('（対象サービス別単価一覧）'!$B$1=1,'交付申請書別紙１（介護）'!H22,IF('（対象サービス別単価一覧）'!$B$1=2,'交付申請書別紙１（障害福祉)'!H22))</f>
        <v/>
      </c>
      <c r="AR51" s="190"/>
      <c r="AS51" s="190"/>
      <c r="AT51" s="190"/>
      <c r="AU51" s="190"/>
      <c r="AV51" s="190"/>
      <c r="AW51" s="190"/>
      <c r="AX51" s="190"/>
      <c r="AY51" s="190"/>
    </row>
    <row r="52" spans="1:53" ht="30" customHeight="1">
      <c r="A52" s="2"/>
      <c r="B52" s="2"/>
      <c r="C52" s="2"/>
      <c r="D52" s="30"/>
      <c r="G52" s="2"/>
      <c r="AG52" s="191" t="s">
        <v>162</v>
      </c>
      <c r="AH52" s="191"/>
      <c r="AI52" s="191"/>
      <c r="AJ52" s="191"/>
      <c r="AK52" s="191"/>
      <c r="AL52" s="191"/>
      <c r="AM52" s="191"/>
      <c r="AN52" s="191"/>
      <c r="AO52" s="191"/>
      <c r="AP52" s="191"/>
      <c r="AQ52" s="192">
        <f>SUM(AQ40:AQ51)</f>
        <v>0</v>
      </c>
      <c r="AR52" s="192"/>
      <c r="AS52" s="192"/>
      <c r="AT52" s="192"/>
      <c r="AU52" s="192"/>
      <c r="AV52" s="192"/>
      <c r="AW52" s="192"/>
      <c r="AX52" s="192"/>
      <c r="AY52" s="192"/>
    </row>
    <row r="53" spans="1:53" ht="26.25" customHeight="1">
      <c r="A53" s="2"/>
      <c r="B53" s="2"/>
      <c r="C53" s="2"/>
      <c r="D53" s="2"/>
      <c r="E53" s="2"/>
      <c r="F53" s="2"/>
      <c r="G53" s="2"/>
    </row>
    <row r="54" spans="1:53" ht="30" customHeight="1">
      <c r="A54" s="2"/>
      <c r="B54" s="137" t="s">
        <v>362</v>
      </c>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row>
    <row r="55" spans="1:53" ht="30" customHeight="1">
      <c r="A55" s="2"/>
      <c r="B55" s="137" t="str">
        <f>'交付申請書別紙１（介護）'!B6</f>
        <v>※２令和８年１月１日時点で指定を受けている事業所が対象です。</v>
      </c>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row>
    <row r="56" spans="1:53">
      <c r="A56" s="2"/>
      <c r="B56" s="2"/>
      <c r="C56" s="2"/>
      <c r="D56" s="2"/>
      <c r="E56" s="2"/>
      <c r="F56" s="2"/>
      <c r="G56" s="2"/>
    </row>
    <row r="57" spans="1:53">
      <c r="A57" s="2"/>
      <c r="B57" s="2"/>
      <c r="C57" s="2"/>
      <c r="D57" s="2"/>
      <c r="E57" s="2"/>
      <c r="F57" s="2"/>
      <c r="G57" s="2"/>
    </row>
  </sheetData>
  <mergeCells count="74">
    <mergeCell ref="AK2:AZ2"/>
    <mergeCell ref="AK3:AZ3"/>
    <mergeCell ref="BF8:BJ15"/>
    <mergeCell ref="A5:X5"/>
    <mergeCell ref="AQ39:AY39"/>
    <mergeCell ref="R25:AZ25"/>
    <mergeCell ref="AB26:AZ26"/>
    <mergeCell ref="AK10:AV10"/>
    <mergeCell ref="B19:BA19"/>
    <mergeCell ref="AQ40:AY40"/>
    <mergeCell ref="K39:AF39"/>
    <mergeCell ref="K40:AF40"/>
    <mergeCell ref="AQ41:AY41"/>
    <mergeCell ref="AQ42:AY42"/>
    <mergeCell ref="K41:AF41"/>
    <mergeCell ref="K42:AF42"/>
    <mergeCell ref="AQ43:AY43"/>
    <mergeCell ref="AQ44:AY44"/>
    <mergeCell ref="AG52:AP52"/>
    <mergeCell ref="AQ52:AY52"/>
    <mergeCell ref="AQ51:AY51"/>
    <mergeCell ref="AQ50:AY50"/>
    <mergeCell ref="AQ49:AY49"/>
    <mergeCell ref="AQ48:AY48"/>
    <mergeCell ref="AQ47:AY47"/>
    <mergeCell ref="AQ46:AY46"/>
    <mergeCell ref="AQ45:AY45"/>
    <mergeCell ref="K49:AF49"/>
    <mergeCell ref="K50:AF50"/>
    <mergeCell ref="K51:AF51"/>
    <mergeCell ref="AG39:AP39"/>
    <mergeCell ref="AG40:AP40"/>
    <mergeCell ref="AG41:AP41"/>
    <mergeCell ref="AG42:AP42"/>
    <mergeCell ref="AG43:AP43"/>
    <mergeCell ref="AG44:AP44"/>
    <mergeCell ref="AG45:AP45"/>
    <mergeCell ref="AG46:AP46"/>
    <mergeCell ref="AG47:AP47"/>
    <mergeCell ref="AG48:AP48"/>
    <mergeCell ref="AG49:AP49"/>
    <mergeCell ref="AG50:AP50"/>
    <mergeCell ref="AG51:AP51"/>
    <mergeCell ref="K43:AF43"/>
    <mergeCell ref="C47:J47"/>
    <mergeCell ref="C48:J48"/>
    <mergeCell ref="K44:AF44"/>
    <mergeCell ref="K45:AF45"/>
    <mergeCell ref="K46:AF46"/>
    <mergeCell ref="K47:AF47"/>
    <mergeCell ref="K48:AF48"/>
    <mergeCell ref="C43:J43"/>
    <mergeCell ref="C49:J49"/>
    <mergeCell ref="C50:J50"/>
    <mergeCell ref="C51:J51"/>
    <mergeCell ref="C44:J44"/>
    <mergeCell ref="C45:J45"/>
    <mergeCell ref="C46:J46"/>
    <mergeCell ref="B54:BA54"/>
    <mergeCell ref="B55:BA55"/>
    <mergeCell ref="Q28:AD28"/>
    <mergeCell ref="A4:X4"/>
    <mergeCell ref="A6:X6"/>
    <mergeCell ref="A9:BB9"/>
    <mergeCell ref="AD7:AV7"/>
    <mergeCell ref="B11:BA13"/>
    <mergeCell ref="B15:BA15"/>
    <mergeCell ref="B16:BA16"/>
    <mergeCell ref="B18:BA18"/>
    <mergeCell ref="B20:BA20"/>
    <mergeCell ref="C39:J39"/>
    <mergeCell ref="C40:J40"/>
    <mergeCell ref="C41:J41"/>
    <mergeCell ref="C42:J42"/>
  </mergeCells>
  <phoneticPr fontId="2"/>
  <printOptions horizontalCentered="1"/>
  <pageMargins left="0.74803149606299213" right="0.74803149606299213" top="0.78740157480314965" bottom="0.78740157480314965" header="0.51181102362204722" footer="0.5118110236220472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FF0000"/>
  </sheetPr>
  <dimension ref="A1:JK34"/>
  <sheetViews>
    <sheetView workbookViewId="0">
      <selection activeCell="D31" sqref="D31:F31"/>
    </sheetView>
  </sheetViews>
  <sheetFormatPr defaultRowHeight="13.5" outlineLevelCol="1"/>
  <cols>
    <col min="2" max="2" width="7.125" bestFit="1" customWidth="1"/>
    <col min="3" max="4" width="3.375" customWidth="1" outlineLevel="1"/>
    <col min="5" max="5" width="15.125" customWidth="1" outlineLevel="1"/>
    <col min="6" max="9" width="9" customWidth="1" outlineLevel="1"/>
    <col min="10" max="10" width="9.25" customWidth="1" outlineLevel="1"/>
    <col min="11" max="11" width="23.5" bestFit="1" customWidth="1"/>
    <col min="12" max="17" width="9" customWidth="1" outlineLevel="1"/>
    <col min="18" max="18" width="16.5" bestFit="1" customWidth="1"/>
    <col min="19" max="19" width="11.625" customWidth="1" outlineLevel="1"/>
    <col min="20" max="26" width="12.375" customWidth="1" outlineLevel="1"/>
    <col min="27" max="27" width="13.75" customWidth="1" outlineLevel="1"/>
    <col min="28" max="29" width="11.625" customWidth="1" outlineLevel="1"/>
    <col min="30" max="41" width="10.875" customWidth="1" outlineLevel="1"/>
    <col min="42" max="53" width="9" customWidth="1" outlineLevel="1"/>
    <col min="54" max="54" width="9.25" customWidth="1" outlineLevel="1"/>
    <col min="55" max="55" width="18.75" bestFit="1" customWidth="1"/>
    <col min="56" max="56" width="11.625" customWidth="1" outlineLevel="1"/>
    <col min="57" max="57" width="12.375" customWidth="1" outlineLevel="1"/>
    <col min="58" max="58" width="16.625" customWidth="1" outlineLevel="1"/>
    <col min="59" max="60" width="11.625" customWidth="1" outlineLevel="1"/>
    <col min="61" max="61" width="12.375" customWidth="1" outlineLevel="1"/>
    <col min="62" max="62" width="16.625" customWidth="1" outlineLevel="1"/>
    <col min="63" max="64" width="11.625" customWidth="1" outlineLevel="1"/>
    <col min="65" max="65" width="12.375" customWidth="1" outlineLevel="1"/>
    <col min="66" max="66" width="16.625" customWidth="1" outlineLevel="1"/>
    <col min="67" max="67" width="13.375" customWidth="1" outlineLevel="1"/>
    <col min="68" max="68" width="11.625" customWidth="1" outlineLevel="1"/>
    <col min="69" max="69" width="12.375" customWidth="1" outlineLevel="1"/>
    <col min="70" max="70" width="16.625" customWidth="1" outlineLevel="1"/>
    <col min="71" max="72" width="11.625" customWidth="1" outlineLevel="1"/>
    <col min="73" max="73" width="12.375" customWidth="1" outlineLevel="1"/>
    <col min="74" max="74" width="16.625" customWidth="1" outlineLevel="1"/>
    <col min="75" max="76" width="11.625" customWidth="1" outlineLevel="1"/>
    <col min="77" max="77" width="12.375" customWidth="1" outlineLevel="1"/>
    <col min="78" max="78" width="16.625" customWidth="1" outlineLevel="1"/>
    <col min="79" max="80" width="11.625" customWidth="1" outlineLevel="1"/>
    <col min="81" max="81" width="12.375" customWidth="1" outlineLevel="1"/>
    <col min="82" max="82" width="16.625" customWidth="1" outlineLevel="1"/>
    <col min="83" max="84" width="11.625" customWidth="1" outlineLevel="1"/>
    <col min="85" max="85" width="12.375" customWidth="1" outlineLevel="1"/>
    <col min="86" max="86" width="16.625" customWidth="1" outlineLevel="1"/>
    <col min="87" max="88" width="11.625" customWidth="1" outlineLevel="1"/>
    <col min="89" max="89" width="12.375" customWidth="1" outlineLevel="1"/>
    <col min="90" max="90" width="13.75" customWidth="1" outlineLevel="1"/>
    <col min="91" max="92" width="13" customWidth="1" outlineLevel="1"/>
    <col min="93" max="93" width="13.75" customWidth="1" outlineLevel="1"/>
    <col min="94" max="94" width="18" customWidth="1" outlineLevel="1"/>
    <col min="95" max="96" width="13" customWidth="1" outlineLevel="1"/>
    <col min="97" max="97" width="13.75" customWidth="1" outlineLevel="1"/>
    <col min="98" max="98" width="18" customWidth="1" outlineLevel="1"/>
    <col min="99" max="100" width="13" customWidth="1" outlineLevel="1"/>
    <col min="101" max="101" width="13.75" customWidth="1" outlineLevel="1"/>
    <col min="102" max="102" width="26.25" customWidth="1" outlineLevel="1"/>
    <col min="104" max="111" width="9" customWidth="1" outlineLevel="1"/>
    <col min="112" max="112" width="9.25" customWidth="1" outlineLevel="1"/>
    <col min="113" max="129" width="9" customWidth="1" outlineLevel="1"/>
    <col min="131" max="132" width="9" customWidth="1" outlineLevel="1"/>
    <col min="133" max="133" width="19.25" customWidth="1" outlineLevel="1"/>
    <col min="134" max="137" width="9" customWidth="1" outlineLevel="1"/>
    <col min="138" max="138" width="9.25" customWidth="1" outlineLevel="1"/>
    <col min="139" max="145" width="9" customWidth="1" outlineLevel="1"/>
    <col min="146" max="146" width="11.625" bestFit="1" customWidth="1"/>
    <col min="147" max="157" width="11.625" customWidth="1" outlineLevel="1"/>
    <col min="158" max="166" width="9" customWidth="1" outlineLevel="1"/>
    <col min="167" max="169" width="10.25" customWidth="1" outlineLevel="1"/>
    <col min="170" max="170" width="14.375" customWidth="1" outlineLevel="1"/>
    <col min="171" max="175" width="16" customWidth="1" outlineLevel="1"/>
    <col min="176" max="176" width="14.375" customWidth="1" outlineLevel="1"/>
    <col min="177" max="180" width="16" customWidth="1" outlineLevel="1"/>
    <col min="181" max="181" width="15.25" customWidth="1" outlineLevel="1"/>
    <col min="182" max="185" width="9.25" customWidth="1" outlineLevel="1"/>
    <col min="186" max="186" width="9" customWidth="1" outlineLevel="1"/>
    <col min="187" max="187" width="18.75" bestFit="1" customWidth="1"/>
    <col min="188" max="188" width="11.625" customWidth="1" outlineLevel="1"/>
    <col min="189" max="189" width="12.375" customWidth="1" outlineLevel="1"/>
    <col min="190" max="190" width="16.625" customWidth="1" outlineLevel="1"/>
    <col min="191" max="192" width="11.625" customWidth="1" outlineLevel="1"/>
    <col min="193" max="193" width="12.375" customWidth="1" outlineLevel="1"/>
    <col min="194" max="194" width="16.625" customWidth="1" outlineLevel="1"/>
    <col min="195" max="196" width="11.625" customWidth="1" outlineLevel="1"/>
    <col min="197" max="197" width="12.375" customWidth="1" outlineLevel="1"/>
    <col min="198" max="198" width="16.625" customWidth="1" outlineLevel="1"/>
    <col min="199" max="200" width="11.625" customWidth="1" outlineLevel="1"/>
    <col min="201" max="201" width="12.375" customWidth="1" outlineLevel="1"/>
    <col min="202" max="202" width="16.625" customWidth="1" outlineLevel="1"/>
    <col min="203" max="204" width="11.625" customWidth="1" outlineLevel="1"/>
    <col min="205" max="205" width="15.125" customWidth="1" outlineLevel="1"/>
    <col min="206" max="206" width="16.625" customWidth="1" outlineLevel="1"/>
    <col min="207" max="207" width="20.5" customWidth="1" outlineLevel="1"/>
    <col min="208" max="208" width="11.625" customWidth="1" outlineLevel="1"/>
    <col min="209" max="209" width="12.75" customWidth="1" outlineLevel="1"/>
    <col min="210" max="210" width="16.625" customWidth="1" outlineLevel="1"/>
    <col min="211" max="212" width="11.625" customWidth="1" outlineLevel="1"/>
    <col min="213" max="213" width="12.375" customWidth="1" outlineLevel="1"/>
    <col min="214" max="214" width="16.625" customWidth="1" outlineLevel="1"/>
    <col min="215" max="216" width="11.625" customWidth="1" outlineLevel="1"/>
    <col min="217" max="217" width="12.375" customWidth="1" outlineLevel="1"/>
    <col min="218" max="218" width="16.625" customWidth="1" outlineLevel="1"/>
    <col min="219" max="220" width="11.625" customWidth="1" outlineLevel="1"/>
    <col min="221" max="221" width="12.375" customWidth="1" outlineLevel="1"/>
    <col min="222" max="222" width="16.625" customWidth="1" outlineLevel="1"/>
    <col min="223" max="224" width="13" customWidth="1" outlineLevel="1"/>
    <col min="225" max="225" width="13.75" customWidth="1" outlineLevel="1"/>
    <col min="226" max="226" width="18" customWidth="1" outlineLevel="1"/>
    <col min="227" max="228" width="13" customWidth="1" outlineLevel="1"/>
    <col min="229" max="229" width="13.75" customWidth="1" outlineLevel="1"/>
    <col min="230" max="230" width="18" customWidth="1" outlineLevel="1"/>
    <col min="231" max="232" width="13" customWidth="1" outlineLevel="1"/>
    <col min="233" max="233" width="13.75" customWidth="1" outlineLevel="1"/>
    <col min="234" max="234" width="18" customWidth="1" outlineLevel="1"/>
    <col min="235" max="235" width="11.625" customWidth="1" outlineLevel="1"/>
    <col min="236" max="236" width="12.375" customWidth="1" outlineLevel="1"/>
    <col min="237" max="238" width="9" customWidth="1" outlineLevel="1"/>
    <col min="239" max="240" width="11.625" customWidth="1" outlineLevel="1"/>
    <col min="241" max="243" width="9" customWidth="1" outlineLevel="1"/>
    <col min="244" max="244" width="9.5" customWidth="1" outlineLevel="1"/>
    <col min="245" max="245" width="9" customWidth="1" outlineLevel="1"/>
    <col min="246" max="248" width="9.25" customWidth="1" outlineLevel="1"/>
    <col min="249" max="249" width="15.125" bestFit="1" customWidth="1"/>
    <col min="250" max="251" width="20.5" customWidth="1" outlineLevel="1"/>
    <col min="252" max="253" width="9" customWidth="1" outlineLevel="1"/>
    <col min="254" max="254" width="9.25" customWidth="1" outlineLevel="1"/>
    <col min="255" max="255" width="23.875" customWidth="1" outlineLevel="1"/>
    <col min="256" max="256" width="9.25" customWidth="1" outlineLevel="1"/>
    <col min="257" max="257" width="16.75" customWidth="1"/>
    <col min="258" max="258" width="15.375" bestFit="1" customWidth="1"/>
    <col min="262" max="263" width="9.25" bestFit="1" customWidth="1"/>
    <col min="266" max="266" width="15.375" bestFit="1" customWidth="1"/>
  </cols>
  <sheetData>
    <row r="1" spans="1:271" ht="13.5" customHeight="1">
      <c r="A1" s="72" t="s">
        <v>167</v>
      </c>
      <c r="B1" s="72" t="s">
        <v>71</v>
      </c>
      <c r="C1" s="72" t="s">
        <v>72</v>
      </c>
      <c r="D1" s="72" t="s">
        <v>73</v>
      </c>
      <c r="E1" s="72"/>
      <c r="F1" s="72" t="s">
        <v>74</v>
      </c>
      <c r="G1" s="72" t="s">
        <v>75</v>
      </c>
      <c r="H1" s="72" t="s">
        <v>76</v>
      </c>
      <c r="I1" s="72" t="s">
        <v>77</v>
      </c>
      <c r="J1" s="72" t="s">
        <v>78</v>
      </c>
      <c r="K1" s="72" t="s">
        <v>47</v>
      </c>
      <c r="L1" s="72" t="s">
        <v>48</v>
      </c>
      <c r="M1" s="72" t="s">
        <v>49</v>
      </c>
      <c r="N1" s="72" t="s">
        <v>8</v>
      </c>
      <c r="O1" s="72" t="s">
        <v>9</v>
      </c>
      <c r="P1" s="72" t="s">
        <v>80</v>
      </c>
      <c r="Q1" s="72" t="s">
        <v>81</v>
      </c>
      <c r="R1" s="72" t="s">
        <v>82</v>
      </c>
      <c r="S1" s="72" t="s">
        <v>83</v>
      </c>
      <c r="T1" s="72" t="s">
        <v>84</v>
      </c>
      <c r="U1" s="72" t="s">
        <v>85</v>
      </c>
      <c r="V1" s="72" t="s">
        <v>86</v>
      </c>
      <c r="W1" s="72" t="s">
        <v>87</v>
      </c>
      <c r="X1" s="72" t="s">
        <v>88</v>
      </c>
      <c r="Y1" s="72" t="s">
        <v>89</v>
      </c>
      <c r="Z1" s="72" t="s">
        <v>90</v>
      </c>
      <c r="AA1" s="72" t="s">
        <v>91</v>
      </c>
      <c r="AB1" s="72" t="s">
        <v>92</v>
      </c>
      <c r="AC1" s="72" t="s">
        <v>93</v>
      </c>
      <c r="AD1" s="72" t="s">
        <v>94</v>
      </c>
      <c r="AE1" s="72" t="s">
        <v>95</v>
      </c>
      <c r="AF1" s="72" t="s">
        <v>96</v>
      </c>
      <c r="AG1" s="72" t="s">
        <v>97</v>
      </c>
      <c r="AH1" s="72" t="s">
        <v>98</v>
      </c>
      <c r="AI1" s="72" t="s">
        <v>99</v>
      </c>
      <c r="AJ1" s="72" t="s">
        <v>100</v>
      </c>
      <c r="AK1" s="72" t="s">
        <v>101</v>
      </c>
      <c r="AL1" s="72" t="s">
        <v>102</v>
      </c>
      <c r="AM1" s="72" t="s">
        <v>103</v>
      </c>
      <c r="AN1" s="72" t="s">
        <v>104</v>
      </c>
      <c r="AO1" s="72" t="s">
        <v>105</v>
      </c>
      <c r="AP1" s="72" t="s">
        <v>106</v>
      </c>
      <c r="AQ1" s="72" t="s">
        <v>107</v>
      </c>
      <c r="AR1" s="72" t="s">
        <v>108</v>
      </c>
      <c r="AS1" s="72" t="s">
        <v>109</v>
      </c>
      <c r="AT1" s="72" t="s">
        <v>110</v>
      </c>
      <c r="AU1" s="72" t="s">
        <v>111</v>
      </c>
      <c r="AV1" s="72" t="s">
        <v>112</v>
      </c>
      <c r="AW1" s="72" t="s">
        <v>113</v>
      </c>
      <c r="AX1" s="72" t="s">
        <v>114</v>
      </c>
      <c r="AY1" s="72" t="s">
        <v>115</v>
      </c>
      <c r="AZ1" s="72" t="s">
        <v>116</v>
      </c>
      <c r="BA1" s="72" t="s">
        <v>117</v>
      </c>
      <c r="BB1" s="72" t="s">
        <v>118</v>
      </c>
      <c r="BC1" s="72" t="s">
        <v>168</v>
      </c>
      <c r="BD1" s="72" t="s">
        <v>169</v>
      </c>
      <c r="BE1" s="72" t="s">
        <v>170</v>
      </c>
      <c r="BF1" s="72" t="s">
        <v>171</v>
      </c>
      <c r="BG1" s="72" t="s">
        <v>172</v>
      </c>
      <c r="BH1" s="72" t="s">
        <v>173</v>
      </c>
      <c r="BI1" s="72" t="s">
        <v>174</v>
      </c>
      <c r="BJ1" s="72" t="s">
        <v>175</v>
      </c>
      <c r="BK1" s="72" t="s">
        <v>176</v>
      </c>
      <c r="BL1" s="72" t="s">
        <v>177</v>
      </c>
      <c r="BM1" s="72" t="s">
        <v>178</v>
      </c>
      <c r="BN1" s="72" t="s">
        <v>179</v>
      </c>
      <c r="BO1" s="72" t="s">
        <v>180</v>
      </c>
      <c r="BP1" s="72" t="s">
        <v>181</v>
      </c>
      <c r="BQ1" s="72" t="s">
        <v>182</v>
      </c>
      <c r="BR1" s="72" t="s">
        <v>183</v>
      </c>
      <c r="BS1" s="72" t="s">
        <v>184</v>
      </c>
      <c r="BT1" s="72" t="s">
        <v>185</v>
      </c>
      <c r="BU1" s="72" t="s">
        <v>186</v>
      </c>
      <c r="BV1" s="72" t="s">
        <v>187</v>
      </c>
      <c r="BW1" s="72" t="s">
        <v>188</v>
      </c>
      <c r="BX1" s="72" t="s">
        <v>189</v>
      </c>
      <c r="BY1" s="72" t="s">
        <v>190</v>
      </c>
      <c r="BZ1" s="72" t="s">
        <v>191</v>
      </c>
      <c r="CA1" s="72" t="s">
        <v>192</v>
      </c>
      <c r="CB1" s="72" t="s">
        <v>193</v>
      </c>
      <c r="CC1" s="72" t="s">
        <v>194</v>
      </c>
      <c r="CD1" s="72" t="s">
        <v>195</v>
      </c>
      <c r="CE1" s="72" t="s">
        <v>196</v>
      </c>
      <c r="CF1" s="72" t="s">
        <v>197</v>
      </c>
      <c r="CG1" s="72" t="s">
        <v>198</v>
      </c>
      <c r="CH1" s="72" t="s">
        <v>199</v>
      </c>
      <c r="CI1" s="72" t="s">
        <v>200</v>
      </c>
      <c r="CJ1" s="72" t="s">
        <v>201</v>
      </c>
      <c r="CK1" s="72" t="s">
        <v>202</v>
      </c>
      <c r="CL1" s="72" t="s">
        <v>203</v>
      </c>
      <c r="CM1" s="72" t="s">
        <v>204</v>
      </c>
      <c r="CN1" s="72" t="s">
        <v>205</v>
      </c>
      <c r="CO1" s="72" t="s">
        <v>206</v>
      </c>
      <c r="CP1" s="72" t="s">
        <v>207</v>
      </c>
      <c r="CQ1" s="72" t="s">
        <v>208</v>
      </c>
      <c r="CR1" s="72" t="s">
        <v>209</v>
      </c>
      <c r="CS1" s="72" t="s">
        <v>210</v>
      </c>
      <c r="CT1" s="72" t="s">
        <v>211</v>
      </c>
      <c r="CU1" s="72" t="s">
        <v>212</v>
      </c>
      <c r="CV1" s="72" t="s">
        <v>213</v>
      </c>
      <c r="CW1" s="72" t="s">
        <v>214</v>
      </c>
      <c r="CX1" s="72" t="s">
        <v>215</v>
      </c>
      <c r="CY1" s="72" t="s">
        <v>217</v>
      </c>
      <c r="CZ1" s="72" t="s">
        <v>218</v>
      </c>
      <c r="DA1" s="72" t="s">
        <v>219</v>
      </c>
      <c r="DB1" s="72" t="s">
        <v>220</v>
      </c>
      <c r="DC1" s="72" t="s">
        <v>221</v>
      </c>
      <c r="DD1" s="72" t="s">
        <v>222</v>
      </c>
      <c r="DE1" s="72" t="s">
        <v>223</v>
      </c>
      <c r="DF1" s="72" t="s">
        <v>224</v>
      </c>
      <c r="DG1" s="72" t="s">
        <v>225</v>
      </c>
      <c r="DH1" s="72" t="s">
        <v>226</v>
      </c>
      <c r="DI1" s="72">
        <v>0</v>
      </c>
      <c r="DJ1" s="72" t="s">
        <v>227</v>
      </c>
      <c r="DK1" s="72" t="s">
        <v>228</v>
      </c>
      <c r="DL1" s="72" t="s">
        <v>229</v>
      </c>
      <c r="DM1" s="72" t="s">
        <v>230</v>
      </c>
      <c r="DN1" s="72" t="s">
        <v>231</v>
      </c>
      <c r="DO1" s="73" t="s">
        <v>233</v>
      </c>
      <c r="DP1" s="73" t="s">
        <v>234</v>
      </c>
      <c r="DQ1" s="73" t="s">
        <v>235</v>
      </c>
      <c r="DR1" s="73" t="s">
        <v>236</v>
      </c>
      <c r="DS1" s="73" t="s">
        <v>237</v>
      </c>
      <c r="DT1" s="73" t="s">
        <v>238</v>
      </c>
      <c r="DU1" s="73" t="s">
        <v>239</v>
      </c>
      <c r="DV1" s="73" t="s">
        <v>240</v>
      </c>
      <c r="DW1" s="73" t="s">
        <v>241</v>
      </c>
      <c r="DX1" s="73" t="s">
        <v>242</v>
      </c>
      <c r="DY1" s="73" t="s">
        <v>243</v>
      </c>
      <c r="DZ1" s="72" t="s">
        <v>248</v>
      </c>
      <c r="EA1" s="72" t="s">
        <v>2</v>
      </c>
      <c r="EB1" s="72" t="s">
        <v>73</v>
      </c>
      <c r="EC1" s="72" t="s">
        <v>249</v>
      </c>
      <c r="ED1" s="72" t="s">
        <v>4</v>
      </c>
      <c r="EE1" s="72" t="s">
        <v>75</v>
      </c>
      <c r="EF1" s="72" t="s">
        <v>5</v>
      </c>
      <c r="EG1" s="72" t="s">
        <v>77</v>
      </c>
      <c r="EH1" s="72" t="s">
        <v>29</v>
      </c>
      <c r="EI1" s="72" t="s">
        <v>47</v>
      </c>
      <c r="EJ1" s="72" t="s">
        <v>48</v>
      </c>
      <c r="EK1" s="72" t="s">
        <v>49</v>
      </c>
      <c r="EL1" s="72" t="s">
        <v>8</v>
      </c>
      <c r="EM1" s="72" t="s">
        <v>9</v>
      </c>
      <c r="EN1" s="72" t="s">
        <v>80</v>
      </c>
      <c r="EO1" s="72" t="s">
        <v>81</v>
      </c>
      <c r="EP1" s="72" t="s">
        <v>82</v>
      </c>
      <c r="EQ1" s="72" t="s">
        <v>83</v>
      </c>
      <c r="ER1" s="72" t="s">
        <v>84</v>
      </c>
      <c r="ES1" s="72" t="s">
        <v>85</v>
      </c>
      <c r="ET1" s="72" t="s">
        <v>86</v>
      </c>
      <c r="EU1" s="72" t="s">
        <v>87</v>
      </c>
      <c r="EV1" s="72" t="s">
        <v>88</v>
      </c>
      <c r="EW1" s="72" t="s">
        <v>89</v>
      </c>
      <c r="EX1" s="72" t="s">
        <v>90</v>
      </c>
      <c r="EY1" s="72" t="s">
        <v>91</v>
      </c>
      <c r="EZ1" s="72" t="s">
        <v>92</v>
      </c>
      <c r="FA1" s="72" t="s">
        <v>93</v>
      </c>
      <c r="FB1" s="72" t="s">
        <v>94</v>
      </c>
      <c r="FC1" s="72" t="s">
        <v>95</v>
      </c>
      <c r="FD1" s="72" t="s">
        <v>96</v>
      </c>
      <c r="FE1" s="72" t="s">
        <v>97</v>
      </c>
      <c r="FF1" s="72" t="s">
        <v>98</v>
      </c>
      <c r="FG1" s="72" t="s">
        <v>99</v>
      </c>
      <c r="FH1" s="72" t="s">
        <v>100</v>
      </c>
      <c r="FI1" s="72" t="s">
        <v>101</v>
      </c>
      <c r="FJ1" s="72" t="s">
        <v>102</v>
      </c>
      <c r="FK1" s="72" t="s">
        <v>103</v>
      </c>
      <c r="FL1" s="72" t="s">
        <v>104</v>
      </c>
      <c r="FM1" s="72" t="s">
        <v>105</v>
      </c>
      <c r="FN1" s="72" t="s">
        <v>106</v>
      </c>
      <c r="FO1" s="72" t="s">
        <v>107</v>
      </c>
      <c r="FP1" s="72" t="s">
        <v>108</v>
      </c>
      <c r="FQ1" s="72" t="s">
        <v>109</v>
      </c>
      <c r="FR1" s="72" t="s">
        <v>110</v>
      </c>
      <c r="FS1" s="72" t="s">
        <v>111</v>
      </c>
      <c r="FT1" s="72" t="s">
        <v>112</v>
      </c>
      <c r="FU1" s="72" t="s">
        <v>113</v>
      </c>
      <c r="FV1" s="72" t="s">
        <v>114</v>
      </c>
      <c r="FW1" s="72" t="s">
        <v>115</v>
      </c>
      <c r="FX1" s="72" t="s">
        <v>116</v>
      </c>
      <c r="FY1" s="72" t="s">
        <v>117</v>
      </c>
      <c r="FZ1" s="72" t="s">
        <v>15</v>
      </c>
      <c r="GA1" s="72" t="s">
        <v>156</v>
      </c>
      <c r="GB1" s="72" t="s">
        <v>157</v>
      </c>
      <c r="GC1" s="72" t="s">
        <v>25</v>
      </c>
      <c r="GD1" s="72" t="s">
        <v>26</v>
      </c>
      <c r="GE1" s="72" t="s">
        <v>168</v>
      </c>
      <c r="GF1" s="72" t="s">
        <v>169</v>
      </c>
      <c r="GG1" s="72" t="s">
        <v>264</v>
      </c>
      <c r="GH1" s="72" t="s">
        <v>252</v>
      </c>
      <c r="GI1" s="72" t="s">
        <v>276</v>
      </c>
      <c r="GJ1" s="72" t="s">
        <v>172</v>
      </c>
      <c r="GK1" s="72" t="s">
        <v>173</v>
      </c>
      <c r="GL1" s="72" t="s">
        <v>265</v>
      </c>
      <c r="GM1" s="72" t="s">
        <v>253</v>
      </c>
      <c r="GN1" s="72" t="s">
        <v>277</v>
      </c>
      <c r="GO1" s="72" t="s">
        <v>176</v>
      </c>
      <c r="GP1" s="72" t="s">
        <v>177</v>
      </c>
      <c r="GQ1" s="72" t="s">
        <v>266</v>
      </c>
      <c r="GR1" s="72" t="s">
        <v>254</v>
      </c>
      <c r="GS1" s="72" t="s">
        <v>278</v>
      </c>
      <c r="GT1" s="72" t="s">
        <v>180</v>
      </c>
      <c r="GU1" s="72" t="s">
        <v>181</v>
      </c>
      <c r="GV1" s="72" t="s">
        <v>267</v>
      </c>
      <c r="GW1" s="72" t="s">
        <v>255</v>
      </c>
      <c r="GX1" s="72" t="s">
        <v>279</v>
      </c>
      <c r="GY1" s="72" t="s">
        <v>184</v>
      </c>
      <c r="GZ1" s="72" t="s">
        <v>185</v>
      </c>
      <c r="HA1" s="72" t="s">
        <v>268</v>
      </c>
      <c r="HB1" s="72" t="s">
        <v>256</v>
      </c>
      <c r="HC1" s="72" t="s">
        <v>280</v>
      </c>
      <c r="HD1" s="72" t="s">
        <v>188</v>
      </c>
      <c r="HE1" s="72" t="s">
        <v>189</v>
      </c>
      <c r="HF1" s="72" t="s">
        <v>269</v>
      </c>
      <c r="HG1" s="72" t="s">
        <v>257</v>
      </c>
      <c r="HH1" s="72" t="s">
        <v>281</v>
      </c>
      <c r="HI1" s="72" t="s">
        <v>192</v>
      </c>
      <c r="HJ1" s="72" t="s">
        <v>193</v>
      </c>
      <c r="HK1" s="72" t="s">
        <v>270</v>
      </c>
      <c r="HL1" s="72" t="s">
        <v>258</v>
      </c>
      <c r="HM1" s="72" t="s">
        <v>282</v>
      </c>
      <c r="HN1" s="72" t="s">
        <v>196</v>
      </c>
      <c r="HO1" s="72" t="s">
        <v>197</v>
      </c>
      <c r="HP1" s="72" t="s">
        <v>271</v>
      </c>
      <c r="HQ1" s="72" t="s">
        <v>259</v>
      </c>
      <c r="HR1" s="72" t="s">
        <v>283</v>
      </c>
      <c r="HS1" s="72" t="s">
        <v>200</v>
      </c>
      <c r="HT1" s="72" t="s">
        <v>201</v>
      </c>
      <c r="HU1" s="72" t="s">
        <v>272</v>
      </c>
      <c r="HV1" s="72" t="s">
        <v>260</v>
      </c>
      <c r="HW1" s="72" t="s">
        <v>284</v>
      </c>
      <c r="HX1" s="72" t="s">
        <v>204</v>
      </c>
      <c r="HY1" s="72" t="s">
        <v>205</v>
      </c>
      <c r="HZ1" s="72" t="s">
        <v>273</v>
      </c>
      <c r="IA1" s="72" t="s">
        <v>261</v>
      </c>
      <c r="IB1" s="72" t="s">
        <v>285</v>
      </c>
      <c r="IC1" s="72" t="s">
        <v>208</v>
      </c>
      <c r="ID1" s="72" t="s">
        <v>209</v>
      </c>
      <c r="IE1" s="72" t="s">
        <v>274</v>
      </c>
      <c r="IF1" s="72" t="s">
        <v>262</v>
      </c>
      <c r="IG1" s="72" t="s">
        <v>287</v>
      </c>
      <c r="IH1" s="72" t="s">
        <v>212</v>
      </c>
      <c r="II1" s="72" t="s">
        <v>213</v>
      </c>
      <c r="IJ1" s="72" t="s">
        <v>275</v>
      </c>
      <c r="IK1" s="72" t="s">
        <v>263</v>
      </c>
      <c r="IL1" s="72" t="s">
        <v>286</v>
      </c>
      <c r="IM1" s="72" t="s">
        <v>288</v>
      </c>
      <c r="IN1" s="72" t="s">
        <v>289</v>
      </c>
      <c r="IO1" s="72" t="s">
        <v>125</v>
      </c>
      <c r="IP1" s="72" t="s">
        <v>124</v>
      </c>
      <c r="IQ1" s="72" t="s">
        <v>290</v>
      </c>
      <c r="IR1" s="72" t="s">
        <v>291</v>
      </c>
      <c r="IS1" s="72" t="s">
        <v>292</v>
      </c>
      <c r="IT1" s="72" t="s">
        <v>293</v>
      </c>
      <c r="IU1" s="72" t="s">
        <v>294</v>
      </c>
      <c r="IV1" s="72" t="s">
        <v>295</v>
      </c>
      <c r="IW1" s="72" t="s">
        <v>125</v>
      </c>
      <c r="IX1" s="72" t="s">
        <v>298</v>
      </c>
      <c r="IY1" s="72" t="s">
        <v>290</v>
      </c>
      <c r="IZ1" s="72" t="s">
        <v>291</v>
      </c>
      <c r="JA1" s="72" t="s">
        <v>292</v>
      </c>
      <c r="JB1" s="72" t="s">
        <v>299</v>
      </c>
      <c r="JC1" s="72" t="s">
        <v>300</v>
      </c>
      <c r="JD1" s="72" t="s">
        <v>301</v>
      </c>
      <c r="JE1" s="72" t="s">
        <v>302</v>
      </c>
      <c r="JF1" s="72" t="s">
        <v>303</v>
      </c>
      <c r="JG1" s="72"/>
      <c r="JH1" s="72"/>
      <c r="JI1" s="72"/>
      <c r="JJ1" s="72"/>
      <c r="JK1" s="72"/>
    </row>
    <row r="2" spans="1:271" s="64" customFormat="1" ht="14.25">
      <c r="A2" s="75">
        <v>1</v>
      </c>
      <c r="B2" s="76">
        <f>交付申請書!AL3</f>
        <v>0</v>
      </c>
      <c r="C2" s="75">
        <f>交付申請書!AQ3</f>
        <v>0</v>
      </c>
      <c r="D2" s="75">
        <f>交付申請書!AV3</f>
        <v>0</v>
      </c>
      <c r="E2" s="75" t="str">
        <f>"　"&amp;"令和"&amp;DBCS(B2)&amp;"年"&amp;DBCS(C2)&amp;"月"&amp;DBCS(D2)&amp;"日"</f>
        <v>　令和０年０月０日</v>
      </c>
      <c r="F2" s="75">
        <f>交付申請書!AC7</f>
        <v>0</v>
      </c>
      <c r="G2" s="75">
        <f>交付申請書!AC8</f>
        <v>0</v>
      </c>
      <c r="H2" s="75">
        <f>交付申請書!AC9</f>
        <v>0</v>
      </c>
      <c r="I2" s="75" t="str">
        <f>IF('（対象サービス別単価一覧）'!B1=1,"介護福祉課",IF('（対象サービス別単価一覧）'!B1=2,"自立生活支援課"))</f>
        <v>自立生活支援課</v>
      </c>
      <c r="J2" s="75" t="str">
        <f>交付申請書!T22</f>
        <v/>
      </c>
      <c r="K2" s="75">
        <f>交付申請書!AA30</f>
        <v>0</v>
      </c>
      <c r="L2" s="75">
        <f>交付申請書!AA31</f>
        <v>0</v>
      </c>
      <c r="M2" s="75">
        <f>交付申請書!AA32</f>
        <v>0</v>
      </c>
      <c r="N2" s="75">
        <f>交付申請書!AA33</f>
        <v>0</v>
      </c>
      <c r="O2" s="75">
        <f>交付申請書!AA34</f>
        <v>0</v>
      </c>
      <c r="P2" s="75">
        <f>交付申請書!AA35</f>
        <v>0</v>
      </c>
      <c r="Q2" s="75">
        <f>交付申請書!AA36</f>
        <v>0</v>
      </c>
      <c r="R2" s="75">
        <f>'交付申請書別紙１（介護）'!C11</f>
        <v>0</v>
      </c>
      <c r="S2" s="75">
        <f>'交付申請書別紙１（介護）'!C12</f>
        <v>0</v>
      </c>
      <c r="T2" s="75">
        <f>'交付申請書別紙１（介護）'!C13</f>
        <v>0</v>
      </c>
      <c r="U2" s="75">
        <f>'交付申請書別紙１（介護）'!C14</f>
        <v>0</v>
      </c>
      <c r="V2" s="75">
        <f>'交付申請書別紙１（介護）'!C15</f>
        <v>0</v>
      </c>
      <c r="W2" s="75">
        <f>'交付申請書別紙１（介護）'!C16</f>
        <v>0</v>
      </c>
      <c r="X2" s="75">
        <f>'交付申請書別紙１（介護）'!C17</f>
        <v>0</v>
      </c>
      <c r="Y2" s="75">
        <f>'交付申請書別紙１（介護）'!C18</f>
        <v>0</v>
      </c>
      <c r="Z2" s="75">
        <f>'交付申請書別紙１（介護）'!C19</f>
        <v>0</v>
      </c>
      <c r="AA2" s="75">
        <f>'交付申請書別紙１（介護）'!C20</f>
        <v>0</v>
      </c>
      <c r="AB2" s="75">
        <f>'交付申請書別紙１（介護）'!C21</f>
        <v>0</v>
      </c>
      <c r="AC2" s="75">
        <f>'交付申請書別紙１（介護）'!C22</f>
        <v>0</v>
      </c>
      <c r="AD2" s="75">
        <f>'交付申請書別紙１（介護）'!D11</f>
        <v>0</v>
      </c>
      <c r="AE2" s="75">
        <f>'交付申請書別紙１（介護）'!D12</f>
        <v>0</v>
      </c>
      <c r="AF2" s="75">
        <f>'交付申請書別紙１（介護）'!D13</f>
        <v>0</v>
      </c>
      <c r="AG2" s="75">
        <f>'交付申請書別紙１（介護）'!D14</f>
        <v>0</v>
      </c>
      <c r="AH2" s="75">
        <f>'交付申請書別紙１（介護）'!D15</f>
        <v>0</v>
      </c>
      <c r="AI2" s="75">
        <f>'交付申請書別紙１（介護）'!D16</f>
        <v>0</v>
      </c>
      <c r="AJ2" s="75">
        <f>'交付申請書別紙１（介護）'!D17</f>
        <v>0</v>
      </c>
      <c r="AK2" s="75">
        <f>'交付申請書別紙１（介護）'!D18</f>
        <v>0</v>
      </c>
      <c r="AL2" s="75">
        <f>'交付申請書別紙１（介護）'!D19</f>
        <v>0</v>
      </c>
      <c r="AM2" s="75">
        <f>'交付申請書別紙１（介護）'!D20</f>
        <v>0</v>
      </c>
      <c r="AN2" s="75">
        <f>'交付申請書別紙１（介護）'!D21</f>
        <v>0</v>
      </c>
      <c r="AO2" s="75">
        <f>'交付申請書別紙１（介護）'!D22</f>
        <v>0</v>
      </c>
      <c r="AP2" s="75">
        <f>'交付申請書別紙１（介護）'!F11</f>
        <v>0</v>
      </c>
      <c r="AQ2" s="75">
        <f>'交付申請書別紙１（介護）'!F12</f>
        <v>0</v>
      </c>
      <c r="AR2" s="75">
        <f>'交付申請書別紙１（介護）'!F13</f>
        <v>0</v>
      </c>
      <c r="AS2" s="75">
        <f>'交付申請書別紙１（介護）'!F14</f>
        <v>0</v>
      </c>
      <c r="AT2" s="75">
        <f>'交付申請書別紙１（介護）'!F15</f>
        <v>0</v>
      </c>
      <c r="AU2" s="75">
        <f>'交付申請書別紙１（介護）'!F16</f>
        <v>0</v>
      </c>
      <c r="AV2" s="75">
        <f>'交付申請書別紙１（介護）'!F17</f>
        <v>0</v>
      </c>
      <c r="AW2" s="75">
        <f>'交付申請書別紙１（介護）'!F18</f>
        <v>0</v>
      </c>
      <c r="AX2" s="75">
        <f>'交付申請書別紙１（介護）'!F19</f>
        <v>0</v>
      </c>
      <c r="AY2" s="75">
        <f>'交付申請書別紙１（介護）'!F20</f>
        <v>0</v>
      </c>
      <c r="AZ2" s="75">
        <f>'交付申請書別紙１（介護）'!F21</f>
        <v>0</v>
      </c>
      <c r="BA2" s="75">
        <f>'交付申請書別紙１（介護）'!F22</f>
        <v>0</v>
      </c>
      <c r="BB2" s="77" t="str">
        <f>交付申請書!T22</f>
        <v/>
      </c>
      <c r="BC2" s="75" t="e">
        <f>#REF!</f>
        <v>#REF!</v>
      </c>
      <c r="BD2" s="75" t="e">
        <f>#REF!</f>
        <v>#REF!</v>
      </c>
      <c r="BE2" s="75" t="e">
        <f>#REF!</f>
        <v>#REF!</v>
      </c>
      <c r="BF2" s="75" t="e">
        <f>#REF!</f>
        <v>#REF!</v>
      </c>
      <c r="BG2" s="75" t="e">
        <f>#REF!</f>
        <v>#REF!</v>
      </c>
      <c r="BH2" s="75" t="e">
        <f>#REF!</f>
        <v>#REF!</v>
      </c>
      <c r="BI2" s="75" t="e">
        <f>#REF!</f>
        <v>#REF!</v>
      </c>
      <c r="BJ2" s="75" t="e">
        <f>#REF!</f>
        <v>#REF!</v>
      </c>
      <c r="BK2" s="75" t="e">
        <f>#REF!</f>
        <v>#REF!</v>
      </c>
      <c r="BL2" s="75" t="e">
        <f>#REF!</f>
        <v>#REF!</v>
      </c>
      <c r="BM2" s="75" t="e">
        <f>#REF!</f>
        <v>#REF!</v>
      </c>
      <c r="BN2" s="75" t="e">
        <f>#REF!</f>
        <v>#REF!</v>
      </c>
      <c r="BO2" s="75" t="e">
        <f>#REF!</f>
        <v>#REF!</v>
      </c>
      <c r="BP2" s="75" t="e">
        <f>#REF!</f>
        <v>#REF!</v>
      </c>
      <c r="BQ2" s="75" t="e">
        <f>#REF!</f>
        <v>#REF!</v>
      </c>
      <c r="BR2" s="78" t="e">
        <f>#REF!</f>
        <v>#REF!</v>
      </c>
      <c r="BS2" s="75" t="e">
        <f>#REF!</f>
        <v>#REF!</v>
      </c>
      <c r="BT2" s="75" t="e">
        <f>#REF!</f>
        <v>#REF!</v>
      </c>
      <c r="BU2" s="75" t="e">
        <f>#REF!</f>
        <v>#REF!</v>
      </c>
      <c r="BV2" s="75" t="e">
        <f>#REF!</f>
        <v>#REF!</v>
      </c>
      <c r="BW2" s="75" t="e">
        <f>#REF!</f>
        <v>#REF!</v>
      </c>
      <c r="BX2" s="75" t="e">
        <f>#REF!</f>
        <v>#REF!</v>
      </c>
      <c r="BY2" s="75" t="e">
        <f>#REF!</f>
        <v>#REF!</v>
      </c>
      <c r="BZ2" s="78" t="e">
        <f>#REF!</f>
        <v>#REF!</v>
      </c>
      <c r="CA2" s="75" t="e">
        <f>#REF!</f>
        <v>#REF!</v>
      </c>
      <c r="CB2" s="75" t="e">
        <f>#REF!</f>
        <v>#REF!</v>
      </c>
      <c r="CC2" s="75" t="e">
        <f>#REF!</f>
        <v>#REF!</v>
      </c>
      <c r="CD2" s="78" t="e">
        <f>#REF!</f>
        <v>#REF!</v>
      </c>
      <c r="CE2" s="75" t="e">
        <f>#REF!</f>
        <v>#REF!</v>
      </c>
      <c r="CF2" s="75" t="e">
        <f>#REF!</f>
        <v>#REF!</v>
      </c>
      <c r="CG2" s="75" t="e">
        <f>#REF!</f>
        <v>#REF!</v>
      </c>
      <c r="CH2" s="78" t="e">
        <f>#REF!</f>
        <v>#REF!</v>
      </c>
      <c r="CI2" s="75" t="e">
        <f>#REF!</f>
        <v>#REF!</v>
      </c>
      <c r="CJ2" s="75" t="e">
        <f>#REF!</f>
        <v>#REF!</v>
      </c>
      <c r="CK2" s="75" t="e">
        <f>#REF!</f>
        <v>#REF!</v>
      </c>
      <c r="CL2" s="78" t="e">
        <f>#REF!</f>
        <v>#REF!</v>
      </c>
      <c r="CM2" s="75" t="e">
        <f>#REF!</f>
        <v>#REF!</v>
      </c>
      <c r="CN2" s="75" t="e">
        <f>#REF!</f>
        <v>#REF!</v>
      </c>
      <c r="CO2" s="75" t="e">
        <f>#REF!</f>
        <v>#REF!</v>
      </c>
      <c r="CP2" s="78" t="e">
        <f>#REF!</f>
        <v>#REF!</v>
      </c>
      <c r="CQ2" s="75" t="e">
        <f>#REF!</f>
        <v>#REF!</v>
      </c>
      <c r="CR2" s="75" t="e">
        <f>#REF!</f>
        <v>#REF!</v>
      </c>
      <c r="CS2" s="75" t="e">
        <f>#REF!</f>
        <v>#REF!</v>
      </c>
      <c r="CT2" s="78" t="e">
        <f>#REF!</f>
        <v>#REF!</v>
      </c>
      <c r="CU2" s="75" t="e">
        <f>#REF!</f>
        <v>#REF!</v>
      </c>
      <c r="CV2" s="75" t="e">
        <f>#REF!</f>
        <v>#REF!</v>
      </c>
      <c r="CW2" s="75" t="e">
        <f>#REF!</f>
        <v>#REF!</v>
      </c>
      <c r="CX2" s="78" t="e">
        <f>#REF!</f>
        <v>#REF!</v>
      </c>
      <c r="CY2" s="75">
        <v>0</v>
      </c>
      <c r="CZ2" s="75">
        <v>0</v>
      </c>
      <c r="DA2" s="75">
        <v>0</v>
      </c>
      <c r="DB2" s="75"/>
      <c r="DC2" s="75" t="e">
        <f>#REF!</f>
        <v>#REF!</v>
      </c>
      <c r="DD2" s="75"/>
      <c r="DE2" s="75" t="e">
        <f>#REF!</f>
        <v>#REF!</v>
      </c>
      <c r="DF2" s="75"/>
      <c r="DG2" s="75" t="e">
        <f>#REF!</f>
        <v>#REF!</v>
      </c>
      <c r="DH2" s="77" t="e">
        <f>#REF!</f>
        <v>#REF!</v>
      </c>
      <c r="DI2" s="75">
        <v>0</v>
      </c>
      <c r="DJ2" s="75" t="e">
        <f>#REF!</f>
        <v>#REF!</v>
      </c>
      <c r="DK2" s="75" t="e">
        <f>#REF!</f>
        <v>#REF!</v>
      </c>
      <c r="DL2" s="75" t="e">
        <f>#REF!</f>
        <v>#REF!</v>
      </c>
      <c r="DM2" s="75">
        <v>1</v>
      </c>
      <c r="DN2" s="75" t="e">
        <f>#REF!</f>
        <v>#REF!</v>
      </c>
      <c r="DO2" s="75"/>
      <c r="DP2" s="75"/>
      <c r="DQ2" s="75"/>
      <c r="DR2" s="75"/>
      <c r="DS2" s="75"/>
      <c r="DT2" s="75"/>
      <c r="DU2" s="75"/>
      <c r="DV2" s="75"/>
      <c r="DW2" s="75"/>
      <c r="DX2" s="75"/>
      <c r="DY2" s="75"/>
      <c r="DZ2" s="79" t="e">
        <f>#REF!</f>
        <v>#REF!</v>
      </c>
      <c r="EA2" s="78" t="e">
        <f>#REF!</f>
        <v>#REF!</v>
      </c>
      <c r="EB2" s="78" t="e">
        <f>#REF!</f>
        <v>#REF!</v>
      </c>
      <c r="EC2" s="80" t="e">
        <f>IF(EB2=0,IP2,"　"&amp;"令和"&amp;DBCS(DZ2)&amp;"年"&amp;DBCS(EA2)&amp;"月"&amp;DBCS(EB2)&amp;"日")</f>
        <v>#REF!</v>
      </c>
      <c r="ED2" s="75" t="e">
        <f>#REF!</f>
        <v>#REF!</v>
      </c>
      <c r="EE2" s="75" t="e">
        <f>#REF!</f>
        <v>#REF!</v>
      </c>
      <c r="EF2" s="75" t="e">
        <f>#REF!</f>
        <v>#REF!</v>
      </c>
      <c r="EG2" s="75" t="str">
        <f>IF('（対象サービス別単価一覧）'!B1=1,"介護福祉課",IF('（対象サービス別単価一覧）'!B1=2,"自立生活支援課"))</f>
        <v>自立生活支援課</v>
      </c>
      <c r="EH2" s="77" t="e">
        <f>#REF!</f>
        <v>#REF!</v>
      </c>
      <c r="EI2" s="75" t="e">
        <f>#REF!</f>
        <v>#REF!</v>
      </c>
      <c r="EJ2" s="75" t="e">
        <f>#REF!</f>
        <v>#REF!</v>
      </c>
      <c r="EK2" s="75" t="e">
        <f>#REF!</f>
        <v>#REF!</v>
      </c>
      <c r="EL2" s="75" t="e">
        <f>#REF!</f>
        <v>#REF!</v>
      </c>
      <c r="EM2" s="75" t="e">
        <f>#REF!</f>
        <v>#REF!</v>
      </c>
      <c r="EN2" s="75" t="e">
        <f>#REF!</f>
        <v>#REF!</v>
      </c>
      <c r="EO2" s="75" t="e">
        <f>#REF!</f>
        <v>#REF!</v>
      </c>
      <c r="EP2" s="75" t="e">
        <f>#REF!</f>
        <v>#REF!</v>
      </c>
      <c r="EQ2" s="75" t="e">
        <f>#REF!</f>
        <v>#REF!</v>
      </c>
      <c r="ER2" s="75" t="e">
        <f>#REF!</f>
        <v>#REF!</v>
      </c>
      <c r="ES2" s="75" t="e">
        <f>#REF!</f>
        <v>#REF!</v>
      </c>
      <c r="ET2" s="75" t="e">
        <f>#REF!</f>
        <v>#REF!</v>
      </c>
      <c r="EU2" s="75" t="e">
        <f>#REF!</f>
        <v>#REF!</v>
      </c>
      <c r="EV2" s="75" t="e">
        <f>#REF!</f>
        <v>#REF!</v>
      </c>
      <c r="EW2" s="75" t="e">
        <f>#REF!</f>
        <v>#REF!</v>
      </c>
      <c r="EX2" s="75" t="e">
        <f>#REF!</f>
        <v>#REF!</v>
      </c>
      <c r="EY2" s="75" t="e">
        <f>#REF!</f>
        <v>#REF!</v>
      </c>
      <c r="EZ2" s="75" t="e">
        <f>#REF!</f>
        <v>#REF!</v>
      </c>
      <c r="FA2" s="75" t="e">
        <f>#REF!</f>
        <v>#REF!</v>
      </c>
      <c r="FB2" s="75" t="e">
        <f>#REF!</f>
        <v>#REF!</v>
      </c>
      <c r="FC2" s="75" t="e">
        <f>#REF!</f>
        <v>#REF!</v>
      </c>
      <c r="FD2" s="75" t="e">
        <f>#REF!</f>
        <v>#REF!</v>
      </c>
      <c r="FE2" s="75" t="e">
        <f>#REF!</f>
        <v>#REF!</v>
      </c>
      <c r="FF2" s="75" t="e">
        <f>#REF!</f>
        <v>#REF!</v>
      </c>
      <c r="FG2" s="75" t="e">
        <f>#REF!</f>
        <v>#REF!</v>
      </c>
      <c r="FH2" s="75" t="e">
        <f>#REF!</f>
        <v>#REF!</v>
      </c>
      <c r="FI2" s="75" t="e">
        <f>#REF!</f>
        <v>#REF!</v>
      </c>
      <c r="FJ2" s="75" t="e">
        <f>#REF!</f>
        <v>#REF!</v>
      </c>
      <c r="FK2" s="75" t="e">
        <f>#REF!</f>
        <v>#REF!</v>
      </c>
      <c r="FL2" s="75" t="e">
        <f>#REF!</f>
        <v>#REF!</v>
      </c>
      <c r="FM2" s="75" t="e">
        <f>#REF!</f>
        <v>#REF!</v>
      </c>
      <c r="FN2" s="75" t="e">
        <f>#REF!</f>
        <v>#REF!</v>
      </c>
      <c r="FO2" s="75" t="e">
        <f>#REF!</f>
        <v>#REF!</v>
      </c>
      <c r="FP2" s="75" t="e">
        <f>#REF!</f>
        <v>#REF!</v>
      </c>
      <c r="FQ2" s="75" t="e">
        <f>#REF!</f>
        <v>#REF!</v>
      </c>
      <c r="FR2" s="75" t="e">
        <f>#REF!</f>
        <v>#REF!</v>
      </c>
      <c r="FS2" s="75" t="e">
        <f>#REF!</f>
        <v>#REF!</v>
      </c>
      <c r="FT2" s="75" t="e">
        <f>#REF!</f>
        <v>#REF!</v>
      </c>
      <c r="FU2" s="75" t="e">
        <f>#REF!</f>
        <v>#REF!</v>
      </c>
      <c r="FV2" s="75" t="e">
        <f>#REF!</f>
        <v>#REF!</v>
      </c>
      <c r="FW2" s="75" t="e">
        <f>#REF!</f>
        <v>#REF!</v>
      </c>
      <c r="FX2" s="75" t="e">
        <f>#REF!</f>
        <v>#REF!</v>
      </c>
      <c r="FY2" s="75" t="e">
        <f>#REF!</f>
        <v>#REF!</v>
      </c>
      <c r="FZ2" s="77" t="e">
        <f>#REF!</f>
        <v>#REF!</v>
      </c>
      <c r="GA2" s="77" t="e">
        <f>#REF!</f>
        <v>#REF!</v>
      </c>
      <c r="GB2" s="77" t="e">
        <f>#REF!</f>
        <v>#REF!</v>
      </c>
      <c r="GC2" s="77" t="e">
        <f>#REF!</f>
        <v>#REF!</v>
      </c>
      <c r="GD2" s="77" t="e">
        <f>#REF!</f>
        <v>#REF!</v>
      </c>
      <c r="GE2" s="75" t="e">
        <f>#REF!</f>
        <v>#REF!</v>
      </c>
      <c r="GF2" s="75" t="e">
        <f>#REF!</f>
        <v>#REF!</v>
      </c>
      <c r="GG2" s="75" t="e">
        <f>#REF!</f>
        <v>#REF!</v>
      </c>
      <c r="GH2" s="80" t="e">
        <f>#REF!</f>
        <v>#REF!</v>
      </c>
      <c r="GI2" s="77" t="e">
        <f>#REF!</f>
        <v>#REF!</v>
      </c>
      <c r="GJ2" s="75" t="e">
        <f>#REF!</f>
        <v>#REF!</v>
      </c>
      <c r="GK2" s="75" t="e">
        <f>#REF!</f>
        <v>#REF!</v>
      </c>
      <c r="GL2" s="75" t="e">
        <f>#REF!</f>
        <v>#REF!</v>
      </c>
      <c r="GM2" s="77" t="e">
        <f>#REF!</f>
        <v>#REF!</v>
      </c>
      <c r="GN2" s="77" t="e">
        <f>#REF!</f>
        <v>#REF!</v>
      </c>
      <c r="GO2" s="75" t="e">
        <f>#REF!</f>
        <v>#REF!</v>
      </c>
      <c r="GP2" s="75" t="e">
        <f>#REF!</f>
        <v>#REF!</v>
      </c>
      <c r="GQ2" s="75" t="e">
        <f>#REF!</f>
        <v>#REF!</v>
      </c>
      <c r="GR2" s="77" t="e">
        <f>#REF!</f>
        <v>#REF!</v>
      </c>
      <c r="GS2" s="77" t="e">
        <f>#REF!</f>
        <v>#REF!</v>
      </c>
      <c r="GT2" s="75" t="e">
        <f>#REF!</f>
        <v>#REF!</v>
      </c>
      <c r="GU2" s="75" t="e">
        <f>#REF!</f>
        <v>#REF!</v>
      </c>
      <c r="GV2" s="75" t="e">
        <f>#REF!</f>
        <v>#REF!</v>
      </c>
      <c r="GW2" s="75" t="e">
        <f>#REF!</f>
        <v>#REF!</v>
      </c>
      <c r="GX2" s="77" t="e">
        <f>#REF!</f>
        <v>#REF!</v>
      </c>
      <c r="GY2" s="75" t="e">
        <f>#REF!</f>
        <v>#REF!</v>
      </c>
      <c r="GZ2" s="75" t="e">
        <f>#REF!</f>
        <v>#REF!</v>
      </c>
      <c r="HA2" s="75" t="e">
        <f>#REF!</f>
        <v>#REF!</v>
      </c>
      <c r="HB2" s="75" t="e">
        <f>#REF!</f>
        <v>#REF!</v>
      </c>
      <c r="HC2" s="77" t="e">
        <f>#REF!</f>
        <v>#REF!</v>
      </c>
      <c r="HD2" s="75" t="e">
        <f>#REF!</f>
        <v>#REF!</v>
      </c>
      <c r="HE2" s="75" t="e">
        <f>#REF!</f>
        <v>#REF!</v>
      </c>
      <c r="HF2" s="75" t="e">
        <f>#REF!</f>
        <v>#REF!</v>
      </c>
      <c r="HG2" s="77" t="e">
        <f>#REF!</f>
        <v>#REF!</v>
      </c>
      <c r="HH2" s="77" t="e">
        <f>#REF!</f>
        <v>#REF!</v>
      </c>
      <c r="HI2" s="75" t="e">
        <f>#REF!</f>
        <v>#REF!</v>
      </c>
      <c r="HJ2" s="75" t="e">
        <f>#REF!</f>
        <v>#REF!</v>
      </c>
      <c r="HK2" s="75" t="e">
        <f>#REF!</f>
        <v>#REF!</v>
      </c>
      <c r="HL2" s="75" t="e">
        <f>#REF!</f>
        <v>#REF!</v>
      </c>
      <c r="HM2" s="77" t="e">
        <f>#REF!</f>
        <v>#REF!</v>
      </c>
      <c r="HN2" s="75" t="e">
        <f>#REF!</f>
        <v>#REF!</v>
      </c>
      <c r="HO2" s="75" t="e">
        <f>#REF!</f>
        <v>#REF!</v>
      </c>
      <c r="HP2" s="75" t="e">
        <f>#REF!</f>
        <v>#REF!</v>
      </c>
      <c r="HQ2" s="75" t="e">
        <f>#REF!</f>
        <v>#REF!</v>
      </c>
      <c r="HR2" s="77" t="e">
        <f>#REF!</f>
        <v>#REF!</v>
      </c>
      <c r="HS2" s="75" t="e">
        <f>#REF!</f>
        <v>#REF!</v>
      </c>
      <c r="HT2" s="75" t="e">
        <f>#REF!</f>
        <v>#REF!</v>
      </c>
      <c r="HU2" s="75" t="e">
        <f>#REF!</f>
        <v>#REF!</v>
      </c>
      <c r="HV2" s="75" t="e">
        <f>#REF!</f>
        <v>#REF!</v>
      </c>
      <c r="HW2" s="77" t="e">
        <f>#REF!</f>
        <v>#REF!</v>
      </c>
      <c r="HX2" s="75" t="e">
        <f>#REF!</f>
        <v>#REF!</v>
      </c>
      <c r="HY2" s="75" t="e">
        <f>#REF!</f>
        <v>#REF!</v>
      </c>
      <c r="HZ2" s="75" t="e">
        <f>#REF!</f>
        <v>#REF!</v>
      </c>
      <c r="IA2" s="75" t="e">
        <f>#REF!</f>
        <v>#REF!</v>
      </c>
      <c r="IB2" s="77" t="e">
        <f>#REF!</f>
        <v>#REF!</v>
      </c>
      <c r="IC2" s="75" t="e">
        <f>#REF!</f>
        <v>#REF!</v>
      </c>
      <c r="ID2" s="75" t="e">
        <f>#REF!</f>
        <v>#REF!</v>
      </c>
      <c r="IE2" s="75" t="e">
        <f>#REF!</f>
        <v>#REF!</v>
      </c>
      <c r="IF2" s="75" t="e">
        <f>#REF!</f>
        <v>#REF!</v>
      </c>
      <c r="IG2" s="77" t="e">
        <f>#REF!</f>
        <v>#REF!</v>
      </c>
      <c r="IH2" s="75" t="e">
        <f>#REF!</f>
        <v>#REF!</v>
      </c>
      <c r="II2" s="75" t="e">
        <f>#REF!</f>
        <v>#REF!</v>
      </c>
      <c r="IJ2" s="75" t="e">
        <f>#REF!</f>
        <v>#REF!</v>
      </c>
      <c r="IK2" s="77" t="e">
        <f>#REF!</f>
        <v>#REF!</v>
      </c>
      <c r="IL2" s="77" t="e">
        <f>#REF!</f>
        <v>#REF!</v>
      </c>
      <c r="IM2" s="77" t="e">
        <f>#REF!</f>
        <v>#REF!</v>
      </c>
      <c r="IN2" s="77" t="e">
        <f>#REF!</f>
        <v>#REF!</v>
      </c>
      <c r="IO2" s="72" t="str">
        <f>'（交付決定通知書）'!AK2</f>
        <v>小福自発第７７７７号</v>
      </c>
      <c r="IP2" s="81">
        <f>'（交付決定通知書）'!BG5</f>
        <v>45152</v>
      </c>
      <c r="IQ2" s="72" t="str">
        <f>'（交付決定通知書）'!BG7&amp;'（交付決定通知書）'!BF8</f>
        <v>　令和０年０月０日付けで申請のあった小金井市介護事業所等物価高騰対策事業継続支援金について、令和６年度小金井市介護事業所等物価高騰対策事業継続支援金交付要綱第５条第１項の規定により、下記のとおり決定したので通知します。</v>
      </c>
      <c r="IR2" s="82">
        <f>'（交付決定通知書）'!R25</f>
        <v>0</v>
      </c>
      <c r="IS2" s="75" t="str">
        <f>'（交付決定通知書）'!AB26</f>
        <v>別紙のとおり</v>
      </c>
      <c r="IT2" s="77" t="str">
        <f>'（交付決定通知書）'!Q28</f>
        <v/>
      </c>
      <c r="IU2" s="75" t="str">
        <f>'（交付決定通知書）'!E31</f>
        <v>自立生活支援課　障害福祉係（電話　０４２-３８７－９８４８）</v>
      </c>
      <c r="IV2" s="77">
        <f>'（交付決定通知書）'!AQ52</f>
        <v>0</v>
      </c>
      <c r="IW2" s="75" t="e">
        <f>#REF!</f>
        <v>#REF!</v>
      </c>
      <c r="IX2" s="83" t="e">
        <f>#REF!</f>
        <v>#REF!</v>
      </c>
      <c r="IY2" s="75" t="e">
        <f>#REF!</f>
        <v>#REF!</v>
      </c>
      <c r="IZ2" s="75" t="e">
        <f>#REF!</f>
        <v>#REF!</v>
      </c>
      <c r="JA2" s="75" t="e">
        <f>#REF!</f>
        <v>#REF!</v>
      </c>
      <c r="JB2" s="77" t="e">
        <f>#REF!</f>
        <v>#REF!</v>
      </c>
      <c r="JC2" s="77" t="e">
        <f>#REF!</f>
        <v>#REF!</v>
      </c>
      <c r="JD2" s="77" t="e">
        <f>#REF!</f>
        <v>#REF!</v>
      </c>
      <c r="JE2" s="77" t="e">
        <f>#REF!</f>
        <v>#REF!</v>
      </c>
      <c r="JF2" s="83" t="e">
        <f>#REF!</f>
        <v>#REF!</v>
      </c>
      <c r="JG2" s="75"/>
      <c r="JH2" s="75"/>
      <c r="JI2" s="75"/>
      <c r="JJ2" s="75"/>
      <c r="JK2" s="75"/>
    </row>
    <row r="4" spans="1:271" ht="13.5" customHeight="1">
      <c r="B4" s="68" t="s">
        <v>245</v>
      </c>
    </row>
    <row r="5" spans="1:271" s="68" customFormat="1" ht="14.25" customHeight="1" thickBot="1">
      <c r="B5" s="68" t="s">
        <v>70</v>
      </c>
      <c r="C5" s="68" t="s">
        <v>70</v>
      </c>
      <c r="D5" s="68" t="s">
        <v>70</v>
      </c>
      <c r="E5" s="68" t="s">
        <v>70</v>
      </c>
      <c r="F5" s="68" t="s">
        <v>70</v>
      </c>
      <c r="G5" s="68" t="s">
        <v>70</v>
      </c>
      <c r="H5" s="68" t="s">
        <v>70</v>
      </c>
      <c r="I5" s="68" t="s">
        <v>70</v>
      </c>
      <c r="J5" s="68" t="s">
        <v>70</v>
      </c>
      <c r="K5" s="68" t="s">
        <v>79</v>
      </c>
      <c r="L5" s="68" t="s">
        <v>79</v>
      </c>
      <c r="M5" s="68" t="s">
        <v>79</v>
      </c>
      <c r="N5" s="68" t="s">
        <v>79</v>
      </c>
      <c r="O5" s="68" t="s">
        <v>79</v>
      </c>
      <c r="P5" s="68" t="s">
        <v>79</v>
      </c>
      <c r="Q5" s="68" t="s">
        <v>79</v>
      </c>
      <c r="R5" s="68" t="s">
        <v>246</v>
      </c>
      <c r="S5" s="68" t="s">
        <v>246</v>
      </c>
      <c r="T5" s="68" t="s">
        <v>246</v>
      </c>
      <c r="U5" s="68" t="s">
        <v>246</v>
      </c>
      <c r="V5" s="68" t="s">
        <v>246</v>
      </c>
      <c r="W5" s="68" t="s">
        <v>246</v>
      </c>
      <c r="X5" s="68" t="s">
        <v>246</v>
      </c>
      <c r="Y5" s="68" t="s">
        <v>246</v>
      </c>
      <c r="Z5" s="68" t="s">
        <v>246</v>
      </c>
      <c r="AA5" s="68" t="s">
        <v>246</v>
      </c>
      <c r="AB5" s="68" t="s">
        <v>246</v>
      </c>
      <c r="AC5" s="68" t="s">
        <v>246</v>
      </c>
      <c r="AD5" s="68" t="s">
        <v>246</v>
      </c>
      <c r="AE5" s="68" t="s">
        <v>246</v>
      </c>
      <c r="AF5" s="68" t="s">
        <v>246</v>
      </c>
      <c r="AG5" s="68" t="s">
        <v>246</v>
      </c>
      <c r="AH5" s="68" t="s">
        <v>246</v>
      </c>
      <c r="AI5" s="68" t="s">
        <v>246</v>
      </c>
      <c r="AJ5" s="68" t="s">
        <v>246</v>
      </c>
      <c r="AK5" s="68" t="s">
        <v>246</v>
      </c>
      <c r="AL5" s="68" t="s">
        <v>246</v>
      </c>
      <c r="AM5" s="68" t="s">
        <v>246</v>
      </c>
      <c r="AN5" s="68" t="s">
        <v>246</v>
      </c>
      <c r="AO5" s="68" t="s">
        <v>246</v>
      </c>
      <c r="AP5" s="68" t="s">
        <v>246</v>
      </c>
      <c r="AQ5" s="68" t="s">
        <v>246</v>
      </c>
      <c r="AR5" s="68" t="s">
        <v>246</v>
      </c>
      <c r="AS5" s="68" t="s">
        <v>246</v>
      </c>
      <c r="AT5" s="68" t="s">
        <v>246</v>
      </c>
      <c r="AU5" s="68" t="s">
        <v>246</v>
      </c>
      <c r="AV5" s="68" t="s">
        <v>246</v>
      </c>
      <c r="AW5" s="68" t="s">
        <v>246</v>
      </c>
      <c r="AX5" s="68" t="s">
        <v>246</v>
      </c>
      <c r="AY5" s="68" t="s">
        <v>246</v>
      </c>
      <c r="AZ5" s="68" t="s">
        <v>246</v>
      </c>
      <c r="BA5" s="68" t="s">
        <v>246</v>
      </c>
      <c r="BB5" s="68" t="s">
        <v>246</v>
      </c>
      <c r="BC5" s="68" t="s">
        <v>119</v>
      </c>
      <c r="BD5" s="68" t="s">
        <v>119</v>
      </c>
      <c r="BE5" s="68" t="s">
        <v>119</v>
      </c>
      <c r="BF5" s="68" t="s">
        <v>119</v>
      </c>
      <c r="BG5" s="68" t="s">
        <v>119</v>
      </c>
      <c r="BH5" s="68" t="s">
        <v>119</v>
      </c>
      <c r="BI5" s="68" t="s">
        <v>119</v>
      </c>
      <c r="BJ5" s="68" t="s">
        <v>119</v>
      </c>
      <c r="BK5" s="68" t="s">
        <v>119</v>
      </c>
      <c r="BL5" s="68" t="s">
        <v>119</v>
      </c>
      <c r="BM5" s="68" t="s">
        <v>119</v>
      </c>
      <c r="BN5" s="68" t="s">
        <v>119</v>
      </c>
      <c r="BO5" s="68" t="s">
        <v>119</v>
      </c>
      <c r="BP5" s="68" t="s">
        <v>119</v>
      </c>
      <c r="BQ5" s="68" t="s">
        <v>119</v>
      </c>
      <c r="BR5" s="68" t="s">
        <v>119</v>
      </c>
      <c r="BS5" s="68" t="s">
        <v>119</v>
      </c>
      <c r="BT5" s="68" t="s">
        <v>119</v>
      </c>
      <c r="BU5" s="68" t="s">
        <v>119</v>
      </c>
      <c r="BV5" s="68" t="s">
        <v>119</v>
      </c>
      <c r="BW5" s="68" t="s">
        <v>119</v>
      </c>
      <c r="BX5" s="68" t="s">
        <v>119</v>
      </c>
      <c r="BY5" s="68" t="s">
        <v>119</v>
      </c>
      <c r="BZ5" s="68" t="s">
        <v>119</v>
      </c>
      <c r="CA5" s="68" t="s">
        <v>119</v>
      </c>
      <c r="CB5" s="68" t="s">
        <v>119</v>
      </c>
      <c r="CC5" s="68" t="s">
        <v>119</v>
      </c>
      <c r="CD5" s="68" t="s">
        <v>119</v>
      </c>
      <c r="CE5" s="68" t="s">
        <v>119</v>
      </c>
      <c r="CF5" s="68" t="s">
        <v>119</v>
      </c>
      <c r="CG5" s="68" t="s">
        <v>119</v>
      </c>
      <c r="CH5" s="68" t="s">
        <v>119</v>
      </c>
      <c r="CI5" s="68" t="s">
        <v>119</v>
      </c>
      <c r="CJ5" s="68" t="s">
        <v>119</v>
      </c>
      <c r="CK5" s="68" t="s">
        <v>119</v>
      </c>
      <c r="CL5" s="68" t="s">
        <v>119</v>
      </c>
      <c r="CM5" s="68" t="s">
        <v>119</v>
      </c>
      <c r="CN5" s="68" t="s">
        <v>119</v>
      </c>
      <c r="CO5" s="68" t="s">
        <v>119</v>
      </c>
      <c r="CP5" s="68" t="s">
        <v>119</v>
      </c>
      <c r="CQ5" s="68" t="s">
        <v>119</v>
      </c>
      <c r="CR5" s="68" t="s">
        <v>119</v>
      </c>
      <c r="CS5" s="68" t="s">
        <v>119</v>
      </c>
      <c r="CT5" s="68" t="s">
        <v>119</v>
      </c>
      <c r="CU5" s="68" t="s">
        <v>119</v>
      </c>
      <c r="CV5" s="68" t="s">
        <v>119</v>
      </c>
      <c r="CW5" s="68" t="s">
        <v>119</v>
      </c>
      <c r="CX5" s="68" t="s">
        <v>119</v>
      </c>
      <c r="CY5" s="68" t="s">
        <v>216</v>
      </c>
      <c r="DZ5" s="68" t="s">
        <v>247</v>
      </c>
      <c r="EP5" s="68" t="s">
        <v>250</v>
      </c>
      <c r="GE5" s="68" t="s">
        <v>251</v>
      </c>
      <c r="GF5" s="68" t="s">
        <v>251</v>
      </c>
      <c r="GG5" s="68" t="s">
        <v>251</v>
      </c>
      <c r="GH5" s="68" t="s">
        <v>251</v>
      </c>
      <c r="GI5" s="68" t="s">
        <v>251</v>
      </c>
      <c r="GJ5" s="68" t="s">
        <v>251</v>
      </c>
      <c r="GK5" s="68" t="s">
        <v>251</v>
      </c>
      <c r="GL5" s="68" t="s">
        <v>251</v>
      </c>
      <c r="GM5" s="68" t="s">
        <v>251</v>
      </c>
      <c r="GN5" s="68" t="s">
        <v>251</v>
      </c>
      <c r="GO5" s="68" t="s">
        <v>251</v>
      </c>
      <c r="GP5" s="68" t="s">
        <v>251</v>
      </c>
      <c r="GQ5" s="68" t="s">
        <v>251</v>
      </c>
      <c r="GR5" s="68" t="s">
        <v>251</v>
      </c>
      <c r="GS5" s="68" t="s">
        <v>251</v>
      </c>
      <c r="GT5" s="68" t="s">
        <v>251</v>
      </c>
      <c r="GU5" s="68" t="s">
        <v>251</v>
      </c>
      <c r="GV5" s="68" t="s">
        <v>251</v>
      </c>
      <c r="GW5" s="68" t="s">
        <v>251</v>
      </c>
      <c r="GX5" s="68" t="s">
        <v>251</v>
      </c>
      <c r="GY5" s="68" t="s">
        <v>251</v>
      </c>
      <c r="GZ5" s="68" t="s">
        <v>251</v>
      </c>
      <c r="HA5" s="68" t="s">
        <v>251</v>
      </c>
      <c r="HB5" s="68" t="s">
        <v>251</v>
      </c>
      <c r="HC5" s="68" t="s">
        <v>251</v>
      </c>
      <c r="HD5" s="68" t="s">
        <v>251</v>
      </c>
      <c r="HE5" s="68" t="s">
        <v>251</v>
      </c>
      <c r="HF5" s="68" t="s">
        <v>251</v>
      </c>
      <c r="HG5" s="68" t="s">
        <v>251</v>
      </c>
      <c r="HH5" s="68" t="s">
        <v>251</v>
      </c>
      <c r="HI5" s="68" t="s">
        <v>251</v>
      </c>
      <c r="HJ5" s="68" t="s">
        <v>251</v>
      </c>
      <c r="HK5" s="68" t="s">
        <v>251</v>
      </c>
      <c r="HL5" s="68" t="s">
        <v>251</v>
      </c>
      <c r="HM5" s="68" t="s">
        <v>251</v>
      </c>
      <c r="HN5" s="68" t="s">
        <v>251</v>
      </c>
      <c r="HO5" s="68" t="s">
        <v>251</v>
      </c>
      <c r="HP5" s="68" t="s">
        <v>251</v>
      </c>
      <c r="HQ5" s="68" t="s">
        <v>251</v>
      </c>
      <c r="HR5" s="68" t="s">
        <v>251</v>
      </c>
      <c r="HS5" s="68" t="s">
        <v>251</v>
      </c>
      <c r="HT5" s="68" t="s">
        <v>251</v>
      </c>
      <c r="HU5" s="68" t="s">
        <v>251</v>
      </c>
      <c r="HV5" s="68" t="s">
        <v>251</v>
      </c>
      <c r="HW5" s="68" t="s">
        <v>251</v>
      </c>
      <c r="HX5" s="68" t="s">
        <v>251</v>
      </c>
      <c r="HY5" s="68" t="s">
        <v>251</v>
      </c>
      <c r="HZ5" s="68" t="s">
        <v>251</v>
      </c>
      <c r="IA5" s="68" t="s">
        <v>251</v>
      </c>
      <c r="IB5" s="68" t="s">
        <v>251</v>
      </c>
      <c r="IC5" s="68" t="s">
        <v>251</v>
      </c>
      <c r="ID5" s="68" t="s">
        <v>251</v>
      </c>
      <c r="IE5" s="68" t="s">
        <v>251</v>
      </c>
      <c r="IF5" s="68" t="s">
        <v>251</v>
      </c>
      <c r="IG5" s="68" t="s">
        <v>251</v>
      </c>
      <c r="IH5" s="68" t="s">
        <v>251</v>
      </c>
      <c r="II5" s="68" t="s">
        <v>251</v>
      </c>
      <c r="IJ5" s="68" t="s">
        <v>251</v>
      </c>
      <c r="IK5" s="68" t="s">
        <v>251</v>
      </c>
      <c r="IL5" s="68" t="s">
        <v>251</v>
      </c>
      <c r="IM5" s="68" t="s">
        <v>251</v>
      </c>
      <c r="IN5" s="68" t="s">
        <v>251</v>
      </c>
      <c r="IO5" s="74" t="s">
        <v>123</v>
      </c>
      <c r="IW5" s="74" t="s">
        <v>296</v>
      </c>
    </row>
    <row r="6" spans="1:271" ht="14.25" customHeight="1" thickBot="1">
      <c r="CY6" s="65" t="s">
        <v>244</v>
      </c>
      <c r="CZ6" s="66"/>
      <c r="DA6" s="66"/>
      <c r="DB6" s="66"/>
      <c r="DC6" s="66"/>
      <c r="DD6" s="66"/>
      <c r="DE6" s="66"/>
      <c r="DF6" s="66"/>
      <c r="DG6" s="199" t="s">
        <v>232</v>
      </c>
      <c r="DH6" s="199"/>
      <c r="DI6" s="199"/>
      <c r="DJ6" s="199"/>
      <c r="DK6" s="199"/>
      <c r="DL6" s="199"/>
      <c r="DM6" s="199"/>
      <c r="DN6" s="200"/>
      <c r="DO6" s="65"/>
      <c r="DP6" s="66"/>
      <c r="DQ6" s="66"/>
      <c r="DR6" s="66"/>
      <c r="DS6" s="66"/>
      <c r="DT6" s="66"/>
      <c r="DU6" s="66"/>
      <c r="DV6" s="66"/>
      <c r="DW6" s="66"/>
      <c r="DX6" s="66"/>
      <c r="DY6" s="67"/>
    </row>
    <row r="7" spans="1:271" ht="13.5" customHeight="1">
      <c r="B7">
        <v>1</v>
      </c>
    </row>
    <row r="8" spans="1:271" ht="13.5" customHeight="1">
      <c r="B8">
        <v>2</v>
      </c>
      <c r="C8">
        <v>3</v>
      </c>
      <c r="D8">
        <v>4</v>
      </c>
      <c r="E8">
        <v>5</v>
      </c>
      <c r="F8">
        <v>6</v>
      </c>
      <c r="G8">
        <v>7</v>
      </c>
      <c r="H8">
        <v>8</v>
      </c>
      <c r="I8">
        <v>9</v>
      </c>
      <c r="J8">
        <v>10</v>
      </c>
      <c r="K8">
        <v>11</v>
      </c>
      <c r="L8">
        <v>12</v>
      </c>
      <c r="M8">
        <v>13</v>
      </c>
      <c r="N8">
        <v>14</v>
      </c>
      <c r="O8">
        <v>15</v>
      </c>
      <c r="P8">
        <v>16</v>
      </c>
      <c r="Q8">
        <v>17</v>
      </c>
      <c r="R8">
        <v>18</v>
      </c>
      <c r="S8">
        <v>19</v>
      </c>
      <c r="T8">
        <v>20</v>
      </c>
      <c r="U8">
        <v>21</v>
      </c>
      <c r="V8">
        <v>22</v>
      </c>
      <c r="W8">
        <v>23</v>
      </c>
      <c r="X8">
        <v>24</v>
      </c>
      <c r="Y8">
        <v>25</v>
      </c>
      <c r="Z8">
        <v>26</v>
      </c>
      <c r="AA8">
        <v>27</v>
      </c>
      <c r="AB8">
        <v>28</v>
      </c>
      <c r="AC8">
        <v>29</v>
      </c>
      <c r="AD8">
        <v>30</v>
      </c>
      <c r="AE8">
        <v>31</v>
      </c>
      <c r="AF8">
        <v>32</v>
      </c>
      <c r="AG8">
        <v>33</v>
      </c>
      <c r="AH8">
        <v>34</v>
      </c>
      <c r="AI8">
        <v>35</v>
      </c>
      <c r="AJ8">
        <v>36</v>
      </c>
      <c r="AK8">
        <v>37</v>
      </c>
      <c r="AL8">
        <v>38</v>
      </c>
      <c r="AM8">
        <v>39</v>
      </c>
      <c r="AN8">
        <v>40</v>
      </c>
      <c r="AO8">
        <v>41</v>
      </c>
      <c r="AP8">
        <v>42</v>
      </c>
      <c r="AQ8">
        <v>43</v>
      </c>
      <c r="AR8">
        <v>44</v>
      </c>
      <c r="AS8">
        <v>45</v>
      </c>
      <c r="AT8">
        <v>46</v>
      </c>
      <c r="AU8">
        <v>47</v>
      </c>
      <c r="AV8">
        <v>48</v>
      </c>
      <c r="AW8">
        <v>49</v>
      </c>
      <c r="AX8">
        <v>50</v>
      </c>
      <c r="AY8">
        <v>51</v>
      </c>
      <c r="AZ8">
        <v>52</v>
      </c>
      <c r="BA8">
        <v>53</v>
      </c>
      <c r="BB8">
        <v>54</v>
      </c>
      <c r="BC8">
        <v>55</v>
      </c>
      <c r="BD8">
        <v>56</v>
      </c>
      <c r="BE8">
        <v>57</v>
      </c>
      <c r="BF8">
        <v>58</v>
      </c>
      <c r="BG8">
        <v>59</v>
      </c>
      <c r="BH8">
        <v>60</v>
      </c>
      <c r="BI8">
        <v>61</v>
      </c>
      <c r="BJ8">
        <v>62</v>
      </c>
      <c r="BK8">
        <v>63</v>
      </c>
      <c r="BL8">
        <v>64</v>
      </c>
      <c r="BM8">
        <v>65</v>
      </c>
      <c r="BN8">
        <v>66</v>
      </c>
      <c r="BO8">
        <v>67</v>
      </c>
      <c r="BP8">
        <v>68</v>
      </c>
      <c r="BQ8">
        <v>69</v>
      </c>
      <c r="BR8">
        <v>70</v>
      </c>
      <c r="BS8">
        <v>71</v>
      </c>
      <c r="BT8">
        <v>72</v>
      </c>
      <c r="BU8">
        <v>73</v>
      </c>
      <c r="BV8">
        <v>74</v>
      </c>
      <c r="BW8">
        <v>75</v>
      </c>
      <c r="BX8">
        <v>76</v>
      </c>
      <c r="BY8">
        <v>77</v>
      </c>
      <c r="BZ8">
        <v>78</v>
      </c>
      <c r="CA8">
        <v>79</v>
      </c>
      <c r="CB8">
        <v>80</v>
      </c>
      <c r="CC8">
        <v>81</v>
      </c>
      <c r="CD8">
        <v>82</v>
      </c>
      <c r="CE8">
        <v>83</v>
      </c>
      <c r="CF8">
        <v>84</v>
      </c>
      <c r="CG8">
        <v>85</v>
      </c>
      <c r="CH8">
        <v>86</v>
      </c>
      <c r="CI8">
        <v>87</v>
      </c>
      <c r="CJ8">
        <v>88</v>
      </c>
      <c r="CK8">
        <v>89</v>
      </c>
      <c r="CL8">
        <v>90</v>
      </c>
      <c r="CM8">
        <v>91</v>
      </c>
      <c r="CN8">
        <v>92</v>
      </c>
      <c r="CO8">
        <v>93</v>
      </c>
      <c r="CP8">
        <v>94</v>
      </c>
      <c r="CQ8">
        <v>95</v>
      </c>
      <c r="CR8">
        <v>96</v>
      </c>
      <c r="CS8">
        <v>97</v>
      </c>
      <c r="CT8">
        <v>98</v>
      </c>
      <c r="CU8">
        <v>99</v>
      </c>
      <c r="CV8">
        <v>100</v>
      </c>
      <c r="CW8">
        <v>101</v>
      </c>
      <c r="CX8">
        <v>102</v>
      </c>
      <c r="CY8">
        <v>103</v>
      </c>
      <c r="CZ8">
        <v>104</v>
      </c>
      <c r="DA8">
        <v>105</v>
      </c>
      <c r="DB8">
        <v>106</v>
      </c>
      <c r="DC8">
        <v>107</v>
      </c>
      <c r="DD8">
        <v>108</v>
      </c>
      <c r="DE8">
        <v>109</v>
      </c>
      <c r="DF8">
        <v>110</v>
      </c>
      <c r="DG8">
        <v>111</v>
      </c>
      <c r="DH8">
        <v>112</v>
      </c>
      <c r="DI8">
        <v>113</v>
      </c>
      <c r="DJ8">
        <v>114</v>
      </c>
      <c r="DK8">
        <v>115</v>
      </c>
      <c r="DL8">
        <v>116</v>
      </c>
      <c r="DM8">
        <v>117</v>
      </c>
      <c r="DN8">
        <v>118</v>
      </c>
      <c r="DO8">
        <v>119</v>
      </c>
      <c r="DP8">
        <v>120</v>
      </c>
      <c r="DQ8">
        <v>121</v>
      </c>
      <c r="DR8">
        <v>122</v>
      </c>
      <c r="DS8">
        <v>123</v>
      </c>
      <c r="DT8">
        <v>124</v>
      </c>
      <c r="DU8">
        <v>125</v>
      </c>
      <c r="DV8">
        <v>126</v>
      </c>
      <c r="DW8">
        <v>127</v>
      </c>
      <c r="DX8">
        <v>128</v>
      </c>
      <c r="DY8">
        <v>129</v>
      </c>
      <c r="DZ8">
        <v>130</v>
      </c>
      <c r="EA8">
        <v>131</v>
      </c>
      <c r="EB8">
        <v>132</v>
      </c>
      <c r="EC8">
        <v>133</v>
      </c>
      <c r="ED8">
        <v>134</v>
      </c>
      <c r="EE8">
        <v>135</v>
      </c>
      <c r="EF8">
        <v>136</v>
      </c>
      <c r="EG8">
        <v>137</v>
      </c>
      <c r="EH8">
        <v>138</v>
      </c>
      <c r="EI8">
        <v>139</v>
      </c>
      <c r="EJ8">
        <v>140</v>
      </c>
      <c r="EK8">
        <v>141</v>
      </c>
      <c r="EL8">
        <v>142</v>
      </c>
      <c r="EM8">
        <v>143</v>
      </c>
      <c r="EN8">
        <v>144</v>
      </c>
      <c r="EO8">
        <v>145</v>
      </c>
      <c r="EP8">
        <v>146</v>
      </c>
      <c r="EQ8">
        <v>147</v>
      </c>
      <c r="ER8">
        <v>148</v>
      </c>
      <c r="ES8">
        <v>149</v>
      </c>
      <c r="ET8">
        <v>150</v>
      </c>
      <c r="EU8">
        <v>151</v>
      </c>
      <c r="EV8">
        <v>152</v>
      </c>
      <c r="EW8">
        <v>153</v>
      </c>
      <c r="EX8">
        <v>154</v>
      </c>
      <c r="EY8">
        <v>155</v>
      </c>
      <c r="EZ8">
        <v>156</v>
      </c>
      <c r="FA8">
        <v>157</v>
      </c>
      <c r="FB8">
        <v>158</v>
      </c>
      <c r="FC8">
        <v>159</v>
      </c>
      <c r="FD8">
        <v>160</v>
      </c>
      <c r="FE8">
        <v>161</v>
      </c>
      <c r="FF8">
        <v>162</v>
      </c>
      <c r="FG8">
        <v>163</v>
      </c>
      <c r="FH8">
        <v>164</v>
      </c>
      <c r="FI8">
        <v>165</v>
      </c>
      <c r="FJ8">
        <v>166</v>
      </c>
      <c r="FK8">
        <v>167</v>
      </c>
      <c r="FL8">
        <v>168</v>
      </c>
      <c r="FM8">
        <v>169</v>
      </c>
      <c r="FN8">
        <v>170</v>
      </c>
      <c r="FO8">
        <v>171</v>
      </c>
      <c r="FP8">
        <v>172</v>
      </c>
      <c r="FQ8">
        <v>173</v>
      </c>
      <c r="FR8">
        <v>174</v>
      </c>
      <c r="FS8">
        <v>175</v>
      </c>
      <c r="FT8">
        <v>176</v>
      </c>
      <c r="FU8">
        <v>177</v>
      </c>
      <c r="FV8">
        <v>178</v>
      </c>
      <c r="FW8">
        <v>179</v>
      </c>
      <c r="FX8">
        <v>180</v>
      </c>
      <c r="FY8">
        <v>181</v>
      </c>
      <c r="FZ8">
        <v>182</v>
      </c>
      <c r="GA8">
        <v>183</v>
      </c>
      <c r="GB8">
        <v>184</v>
      </c>
      <c r="GC8">
        <v>185</v>
      </c>
      <c r="GD8">
        <v>186</v>
      </c>
      <c r="GE8">
        <v>187</v>
      </c>
      <c r="GF8">
        <v>188</v>
      </c>
      <c r="GG8">
        <v>189</v>
      </c>
      <c r="GH8">
        <v>190</v>
      </c>
      <c r="GI8">
        <v>191</v>
      </c>
      <c r="GJ8">
        <v>192</v>
      </c>
      <c r="GK8">
        <v>193</v>
      </c>
      <c r="GL8">
        <v>194</v>
      </c>
      <c r="GM8">
        <v>195</v>
      </c>
      <c r="GN8">
        <v>196</v>
      </c>
      <c r="GO8">
        <v>197</v>
      </c>
      <c r="GP8">
        <v>198</v>
      </c>
      <c r="GQ8">
        <v>199</v>
      </c>
      <c r="GR8">
        <v>200</v>
      </c>
      <c r="GS8">
        <v>201</v>
      </c>
      <c r="GT8">
        <v>202</v>
      </c>
      <c r="GU8">
        <v>203</v>
      </c>
      <c r="GV8">
        <v>204</v>
      </c>
      <c r="GW8">
        <v>205</v>
      </c>
      <c r="GX8">
        <v>206</v>
      </c>
      <c r="GY8">
        <v>207</v>
      </c>
      <c r="GZ8">
        <v>208</v>
      </c>
      <c r="HA8">
        <v>209</v>
      </c>
      <c r="HB8">
        <v>210</v>
      </c>
      <c r="HC8">
        <v>211</v>
      </c>
      <c r="HD8">
        <v>212</v>
      </c>
      <c r="HE8">
        <v>213</v>
      </c>
      <c r="HF8">
        <v>214</v>
      </c>
      <c r="HG8">
        <v>215</v>
      </c>
      <c r="HH8">
        <v>216</v>
      </c>
      <c r="HI8">
        <v>217</v>
      </c>
      <c r="HJ8">
        <v>218</v>
      </c>
      <c r="HK8">
        <v>219</v>
      </c>
      <c r="HL8">
        <v>220</v>
      </c>
      <c r="HM8">
        <v>221</v>
      </c>
      <c r="HN8">
        <v>222</v>
      </c>
      <c r="HO8">
        <v>223</v>
      </c>
      <c r="HP8">
        <v>224</v>
      </c>
      <c r="HQ8">
        <v>225</v>
      </c>
      <c r="HR8">
        <v>226</v>
      </c>
      <c r="HS8">
        <v>227</v>
      </c>
      <c r="HT8">
        <v>228</v>
      </c>
      <c r="HU8">
        <v>229</v>
      </c>
      <c r="HV8">
        <v>230</v>
      </c>
      <c r="HW8">
        <v>231</v>
      </c>
      <c r="HX8">
        <v>232</v>
      </c>
      <c r="HY8">
        <v>233</v>
      </c>
      <c r="HZ8">
        <v>234</v>
      </c>
      <c r="IA8">
        <v>235</v>
      </c>
      <c r="IB8">
        <v>236</v>
      </c>
      <c r="IC8">
        <v>237</v>
      </c>
      <c r="ID8">
        <v>238</v>
      </c>
      <c r="IE8">
        <v>239</v>
      </c>
      <c r="IF8">
        <v>240</v>
      </c>
      <c r="IG8">
        <v>241</v>
      </c>
      <c r="IH8">
        <v>242</v>
      </c>
      <c r="II8">
        <v>243</v>
      </c>
      <c r="IJ8">
        <v>244</v>
      </c>
      <c r="IK8">
        <v>245</v>
      </c>
      <c r="IL8">
        <v>246</v>
      </c>
      <c r="IM8">
        <v>247</v>
      </c>
      <c r="IN8">
        <v>248</v>
      </c>
      <c r="IO8">
        <v>249</v>
      </c>
      <c r="IP8">
        <v>250</v>
      </c>
      <c r="IQ8">
        <v>251</v>
      </c>
      <c r="IR8">
        <v>252</v>
      </c>
      <c r="IS8">
        <v>253</v>
      </c>
      <c r="IT8">
        <v>254</v>
      </c>
      <c r="IU8">
        <v>255</v>
      </c>
      <c r="IV8">
        <v>256</v>
      </c>
      <c r="IW8">
        <v>257</v>
      </c>
      <c r="IX8">
        <v>258</v>
      </c>
      <c r="IY8">
        <v>259</v>
      </c>
      <c r="IZ8">
        <v>260</v>
      </c>
      <c r="JA8">
        <v>261</v>
      </c>
      <c r="JB8">
        <v>262</v>
      </c>
      <c r="JC8">
        <v>263</v>
      </c>
      <c r="JD8">
        <v>264</v>
      </c>
      <c r="JE8">
        <v>265</v>
      </c>
      <c r="JF8">
        <v>266</v>
      </c>
      <c r="JG8">
        <v>267</v>
      </c>
      <c r="JH8">
        <v>268</v>
      </c>
      <c r="JI8">
        <v>269</v>
      </c>
      <c r="JJ8">
        <v>270</v>
      </c>
      <c r="JK8">
        <v>271</v>
      </c>
    </row>
    <row r="14" spans="1:271" ht="14.25">
      <c r="EC14" s="69"/>
    </row>
    <row r="15" spans="1:271" ht="14.25">
      <c r="ED15" s="69"/>
      <c r="EE15" s="69"/>
      <c r="EF15" s="69"/>
      <c r="EG15" s="69"/>
      <c r="EH15" s="69"/>
      <c r="EI15" s="69"/>
      <c r="EJ15" s="69"/>
      <c r="EK15" s="69"/>
      <c r="EL15" s="69"/>
      <c r="EM15" s="69"/>
      <c r="EN15" s="69"/>
      <c r="EO15" s="69"/>
      <c r="EP15" s="69"/>
    </row>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sheetData>
  <mergeCells count="1">
    <mergeCell ref="DG6:DN6"/>
  </mergeCells>
  <phoneticPr fontId="2"/>
  <printOptions horizontalCentered="1"/>
  <pageMargins left="0.74803149606299213" right="0.74803149606299213" top="0.78740157480314965" bottom="0.78740157480314965"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交付申請書</vt:lpstr>
      <vt:lpstr>交付申請書別紙１（介護）</vt:lpstr>
      <vt:lpstr>交付申請書別紙１（障害福祉)</vt:lpstr>
      <vt:lpstr>交付申請書別紙２</vt:lpstr>
      <vt:lpstr>請求書</vt:lpstr>
      <vt:lpstr>（対象サービス別単価一覧）</vt:lpstr>
      <vt:lpstr>（新封筒（灰色）)</vt:lpstr>
      <vt:lpstr>（交付決定通知書）</vt:lpstr>
      <vt:lpstr>（書類データ）</vt:lpstr>
      <vt:lpstr>'（交付決定通知書）'!Print_Area</vt:lpstr>
      <vt:lpstr>'（新封筒（灰色）)'!Print_Area</vt:lpstr>
      <vt:lpstr>交付申請書!Print_Area</vt:lpstr>
      <vt:lpstr>'交付申請書別紙１（介護）'!Print_Area</vt:lpstr>
      <vt:lpstr>'交付申請書別紙１（障害福祉)'!Print_Area</vt:lpstr>
      <vt:lpstr>交付申請書別紙２!Print_Area</vt:lpstr>
      <vt:lpstr>請求書!Print_Area</vt:lpstr>
      <vt:lpstr>介護通所系サービス</vt:lpstr>
      <vt:lpstr>介護保険サービス種別</vt:lpstr>
      <vt:lpstr>障がい福祉サービス種別</vt:lpstr>
      <vt:lpstr>補助単価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2024-06-17T01:51:13Z</cp:lastPrinted>
  <dcterms:created xsi:type="dcterms:W3CDTF">2023-06-19T00:06:05Z</dcterms:created>
  <dcterms:modified xsi:type="dcterms:W3CDTF">2023-06-19T00:06:05Z</dcterms:modified>
</cp:coreProperties>
</file>